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5" windowWidth="9690" windowHeight="6315" tabRatio="796" firstSheet="1" activeTab="5"/>
  </bookViews>
  <sheets>
    <sheet name="2003-all" sheetId="1" r:id="rId1"/>
    <sheet name="2003 Deduction Schedule" sheetId="2" r:id="rId2"/>
    <sheet name="2003--Classified" sheetId="3" r:id="rId3"/>
    <sheet name="2003--Unclassified " sheetId="4" r:id="rId4"/>
    <sheet name="2003-Student" sheetId="5" r:id="rId5"/>
    <sheet name="2003-Payroll Data All" sheetId="6" r:id="rId6"/>
  </sheets>
  <definedNames>
    <definedName name="HTML_CodePage" hidden="1">1252</definedName>
    <definedName name="HTML_Control" localSheetId="0" hidden="1">{"'2001--all'!$A$1:$P$107"}</definedName>
    <definedName name="HTML_Control" localSheetId="2" hidden="1">{"'2000--Classified'!$A$1:$J$40"}</definedName>
    <definedName name="HTML_Control" localSheetId="4" hidden="1">{"'2000-Student'!$A$1:$J$39"}</definedName>
    <definedName name="HTML_Control" localSheetId="3" hidden="1">{"'2000--Unclassified '!$A$1:$G$49"}</definedName>
    <definedName name="HTML_Control" hidden="1">{"'UW1331-(1999-Student)'!$A$1:$I$39"}</definedName>
    <definedName name="HTML_Description" hidden="1">""</definedName>
    <definedName name="HTML_Email" hidden="1">""</definedName>
    <definedName name="HTML_Header" hidden="1">"2000 Payroll and Deduction Schedule"</definedName>
    <definedName name="HTML_LastUpdate" hidden="1">"05/23/2000"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"C:\DATA\web\ECBS\uw1087-2001-all.html"</definedName>
    <definedName name="HTML_Title" hidden="1">"2000 Payroll and Deduction Schedule"</definedName>
    <definedName name="_xlnm.Print_Area" localSheetId="0">'2003-all'!$A$1:$P$102</definedName>
    <definedName name="_xlnm.Print_Area" localSheetId="2">'2003--Classified'!$A$1:$P$40</definedName>
    <definedName name="_xlnm.Print_Area" localSheetId="5">'2003-Payroll Data All'!$A$1:$H$102</definedName>
    <definedName name="_xlnm.Print_Area" localSheetId="4">'2003-Student'!$A$1:$H$39</definedName>
    <definedName name="_xlnm.Print_Area" localSheetId="3">'2003--Unclassified '!$A$1:$L$37</definedName>
    <definedName name="_xlnm.Print_Titles" localSheetId="1">'2003 Deduction Schedule'!$1:$3</definedName>
    <definedName name="_xlnm.Print_Titles" localSheetId="0">'2003-all'!$1:$2</definedName>
    <definedName name="_xlnm.Print_Titles" localSheetId="2">'2003--Classified'!$1:$2</definedName>
    <definedName name="_xlnm.Print_Titles" localSheetId="5">'2003-Payroll Data All'!$1:$2</definedName>
    <definedName name="_xlnm.Print_Titles" localSheetId="4">'2003-Student'!$1:$2</definedName>
    <definedName name="_xlnm.Print_Titles" localSheetId="3">'2003--Unclassified '!$1:$2</definedName>
  </definedNames>
  <calcPr fullCalcOnLoad="1"/>
</workbook>
</file>

<file path=xl/sharedStrings.xml><?xml version="1.0" encoding="utf-8"?>
<sst xmlns="http://schemas.openxmlformats.org/spreadsheetml/2006/main" count="1350" uniqueCount="125">
  <si>
    <t>DEDUCTION MAINT</t>
  </si>
  <si>
    <t>EDIT</t>
  </si>
  <si>
    <t>UPDATE</t>
  </si>
  <si>
    <t xml:space="preserve">Jan 'A' </t>
  </si>
  <si>
    <t>Classified</t>
  </si>
  <si>
    <t>-</t>
  </si>
  <si>
    <t>March</t>
  </si>
  <si>
    <t>February</t>
  </si>
  <si>
    <t>January</t>
  </si>
  <si>
    <t>Student</t>
  </si>
  <si>
    <t xml:space="preserve">Jan 'B' </t>
  </si>
  <si>
    <t xml:space="preserve">Jan 'Reg' </t>
  </si>
  <si>
    <t>Unclassified</t>
  </si>
  <si>
    <t xml:space="preserve">Jan 'EOM' </t>
  </si>
  <si>
    <t>Jan 'EOM'</t>
  </si>
  <si>
    <t xml:space="preserve">Feb 'A' </t>
  </si>
  <si>
    <t>Feb 'A'</t>
  </si>
  <si>
    <t>April</t>
  </si>
  <si>
    <t>Feb 'Reg'</t>
  </si>
  <si>
    <t>Feb 'B'</t>
  </si>
  <si>
    <t>Feb 'EOM'</t>
  </si>
  <si>
    <t>Mar 'A'</t>
  </si>
  <si>
    <t>May</t>
  </si>
  <si>
    <t>Mar 'Reg'</t>
  </si>
  <si>
    <t>Mar 'B'</t>
  </si>
  <si>
    <t>Mar 'EOM'</t>
  </si>
  <si>
    <t>Apr 'A'</t>
  </si>
  <si>
    <t>June</t>
  </si>
  <si>
    <t>Apr 'B'</t>
  </si>
  <si>
    <t>Apr 'Reg'</t>
  </si>
  <si>
    <t>Apr 'EOM'</t>
  </si>
  <si>
    <t>May 'A'</t>
  </si>
  <si>
    <t>July</t>
  </si>
  <si>
    <t>May 'B'</t>
  </si>
  <si>
    <t>May 'Reg'</t>
  </si>
  <si>
    <t>May 'EOM'</t>
  </si>
  <si>
    <t>Jun 'A'</t>
  </si>
  <si>
    <t>August</t>
  </si>
  <si>
    <t>Jun 'Reg'</t>
  </si>
  <si>
    <t>Jun 'B'</t>
  </si>
  <si>
    <t>Jun 'EOM'</t>
  </si>
  <si>
    <t>Jul 'A'</t>
  </si>
  <si>
    <t>September</t>
  </si>
  <si>
    <t>Jul 'B'</t>
  </si>
  <si>
    <t>Jul Reg'</t>
  </si>
  <si>
    <t>Jul 'EOM'</t>
  </si>
  <si>
    <t>Aug 'A'</t>
  </si>
  <si>
    <t>October</t>
  </si>
  <si>
    <t>Aug 'B'</t>
  </si>
  <si>
    <t>Aug 'Reg'</t>
  </si>
  <si>
    <t>Aug 'EOM'</t>
  </si>
  <si>
    <t>Sept 'A'</t>
  </si>
  <si>
    <t>November</t>
  </si>
  <si>
    <t>Sept 'Reg'</t>
  </si>
  <si>
    <t>Sept 'B'</t>
  </si>
  <si>
    <t>Sept 'EOM'</t>
  </si>
  <si>
    <t>Oct 'A'</t>
  </si>
  <si>
    <t>December</t>
  </si>
  <si>
    <t>Oct 'B'</t>
  </si>
  <si>
    <t>Oct 'Reg'</t>
  </si>
  <si>
    <t>Oct 'EOM'</t>
  </si>
  <si>
    <t>Nov 'A'</t>
  </si>
  <si>
    <t>Nov 'Reg'</t>
  </si>
  <si>
    <t>Nov 'B'</t>
  </si>
  <si>
    <t>Nov 'EOM'</t>
  </si>
  <si>
    <t xml:space="preserve">Dec 'A' </t>
  </si>
  <si>
    <t>Dec 'B'</t>
  </si>
  <si>
    <t>Dec 'Reg'</t>
  </si>
  <si>
    <t xml:space="preserve"> </t>
  </si>
  <si>
    <t>Dec 'B' '</t>
  </si>
  <si>
    <t xml:space="preserve">Dec 'EOM' </t>
  </si>
  <si>
    <t>Dec 'EOM'</t>
  </si>
  <si>
    <t>Colleges</t>
  </si>
  <si>
    <t>Classified LOS</t>
  </si>
  <si>
    <t>Feb'B'</t>
  </si>
  <si>
    <t>Sep 'A'</t>
  </si>
  <si>
    <t>Sep 'B'</t>
  </si>
  <si>
    <t>Mar 'C'</t>
  </si>
  <si>
    <t>PAY
PERIOD</t>
  </si>
  <si>
    <t>PAY PERIOD
DATES</t>
  </si>
  <si>
    <t>CALC
NUMBER</t>
  </si>
  <si>
    <t>CHECK
PAYABLE</t>
  </si>
  <si>
    <t>STATE
GROUP
HEALTH</t>
  </si>
  <si>
    <t>STATE
GROUP
LIFE</t>
  </si>
  <si>
    <t>DENTAL</t>
  </si>
  <si>
    <t>REP</t>
  </si>
  <si>
    <t xml:space="preserve">
DESCRIPTION</t>
  </si>
  <si>
    <t>CHECK
PAYABLE
DATE</t>
  </si>
  <si>
    <t xml:space="preserve">INCOME
CONTIN-UATION </t>
  </si>
  <si>
    <t>NON-REP/ UNCLASS</t>
  </si>
  <si>
    <t>PAYROLL
CALC
DATE</t>
  </si>
  <si>
    <t>DEDUCTION MAIN</t>
  </si>
  <si>
    <t>INCOME
CONTIN-UATION</t>
  </si>
  <si>
    <t>SEE
BELOW*</t>
  </si>
  <si>
    <t xml:space="preserve">INCOME
CONTIN-
UATION
</t>
  </si>
  <si>
    <t>Aug 'C'</t>
  </si>
  <si>
    <t>Nov 'C'</t>
  </si>
  <si>
    <t>May 'C'</t>
  </si>
  <si>
    <t>Aug 'B</t>
  </si>
  <si>
    <t xml:space="preserve">Dec  'A' </t>
  </si>
  <si>
    <t>Month for Which Premiums Are Paid</t>
  </si>
  <si>
    <t>0308500/0308520</t>
  </si>
  <si>
    <t>0309500/039520</t>
  </si>
  <si>
    <t>0310500/0310520</t>
  </si>
  <si>
    <t>0311500/0311520</t>
  </si>
  <si>
    <t>0312500/0312520</t>
  </si>
  <si>
    <t>0401500/0401520</t>
  </si>
  <si>
    <t>0307500/0307520</t>
  </si>
  <si>
    <t>0306500/0306520</t>
  </si>
  <si>
    <t>0305500/0305520</t>
  </si>
  <si>
    <t>0304500/0304520</t>
  </si>
  <si>
    <t>0303500/030520</t>
  </si>
  <si>
    <t>0302500/0302520</t>
  </si>
  <si>
    <t xml:space="preserve">Jan 'EOM/Unclassified/Colleges' </t>
  </si>
  <si>
    <t>Feb 'EOM/Unclassified/Colleges'</t>
  </si>
  <si>
    <t>Mar 'EOM/Unclassified/Colleges'</t>
  </si>
  <si>
    <t>Apr 'EOM/Unclassified/Colleges'</t>
  </si>
  <si>
    <t>May 'EOM/Unclassified/Colleges'</t>
  </si>
  <si>
    <t>Jun 'EOM/Unclassified/Colleges'</t>
  </si>
  <si>
    <t>Jul 'EOM/Unclassified/Colleges'</t>
  </si>
  <si>
    <t>Aug 'EOM/Unclassified/Colleges'</t>
  </si>
  <si>
    <t>Sept 'EOM/Unclassified/Colleges'</t>
  </si>
  <si>
    <t>Oct 'EOM/Unclassified/Colleges'</t>
  </si>
  <si>
    <t>Nov 'EOM/Unclassified/Colleges'</t>
  </si>
  <si>
    <t xml:space="preserve">Dec 'EOM/Unclassified/Colleges'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</si>
</sst>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;[Red]0"/>
    <numFmt numFmtId="167" formatCode="0000000"/>
    <numFmt numFmtId="168" formatCode="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NewCenturySchlbk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64" fontId="5" fillId="0" borderId="1" xfId="0" applyNumberFormat="1" applyFont="1" applyBorder="1" applyAlignment="1" quotePrefix="1">
      <alignment horizontal="left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5" fillId="0" borderId="2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5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164" fontId="5" fillId="0" borderId="7" xfId="0" applyNumberFormat="1" applyFont="1" applyBorder="1" applyAlignment="1" quotePrefix="1">
      <alignment horizontal="left"/>
    </xf>
    <xf numFmtId="164" fontId="5" fillId="0" borderId="6" xfId="0" applyNumberFormat="1" applyFont="1" applyBorder="1" applyAlignment="1" quotePrefix="1">
      <alignment horizontal="center" vertical="center"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 quotePrefix="1">
      <alignment horizontal="left"/>
    </xf>
    <xf numFmtId="164" fontId="5" fillId="0" borderId="1" xfId="0" applyNumberFormat="1" applyFont="1" applyBorder="1" applyAlignment="1" quotePrefix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164" fontId="5" fillId="0" borderId="7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6" fillId="0" borderId="4" xfId="0" applyFont="1" applyBorder="1" applyAlignment="1">
      <alignment/>
    </xf>
    <xf numFmtId="167" fontId="5" fillId="0" borderId="1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 quotePrefix="1">
      <alignment horizontal="left"/>
    </xf>
    <xf numFmtId="164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64" fontId="5" fillId="2" borderId="7" xfId="0" applyNumberFormat="1" applyFont="1" applyFill="1" applyBorder="1" applyAlignment="1" quotePrefix="1">
      <alignment horizontal="left"/>
    </xf>
    <xf numFmtId="164" fontId="5" fillId="2" borderId="6" xfId="0" applyNumberFormat="1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left"/>
    </xf>
    <xf numFmtId="164" fontId="5" fillId="3" borderId="7" xfId="0" applyNumberFormat="1" applyFont="1" applyFill="1" applyBorder="1" applyAlignment="1" quotePrefix="1">
      <alignment horizontal="left"/>
    </xf>
    <xf numFmtId="164" fontId="5" fillId="3" borderId="6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64" fontId="5" fillId="2" borderId="6" xfId="0" applyNumberFormat="1" applyFont="1" applyFill="1" applyBorder="1" applyAlignment="1" quotePrefix="1">
      <alignment horizontal="left"/>
    </xf>
    <xf numFmtId="164" fontId="5" fillId="2" borderId="4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 quotePrefix="1">
      <alignment horizontal="left"/>
    </xf>
    <xf numFmtId="164" fontId="5" fillId="3" borderId="7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 quotePrefix="1">
      <alignment horizontal="left"/>
    </xf>
    <xf numFmtId="164" fontId="5" fillId="0" borderId="2" xfId="0" applyNumberFormat="1" applyFont="1" applyBorder="1" applyAlignment="1" quotePrefix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 quotePrefix="1">
      <alignment horizontal="right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6" xfId="0" applyNumberFormat="1" applyFont="1" applyFill="1" applyBorder="1" applyAlignment="1">
      <alignment horizontal="center" vertical="center"/>
    </xf>
    <xf numFmtId="167" fontId="5" fillId="3" borderId="6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0" fontId="4" fillId="3" borderId="1" xfId="0" applyFont="1" applyFill="1" applyBorder="1" applyAlignment="1" quotePrefix="1">
      <alignment horizontal="center" vertical="center" wrapText="1"/>
    </xf>
    <xf numFmtId="164" fontId="5" fillId="0" borderId="2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Border="1" applyAlignment="1">
      <alignment/>
    </xf>
    <xf numFmtId="167" fontId="5" fillId="2" borderId="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167" fontId="5" fillId="3" borderId="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Continuous"/>
    </xf>
    <xf numFmtId="0" fontId="5" fillId="0" borderId="1" xfId="0" applyFont="1" applyBorder="1" applyAlignment="1" quotePrefix="1">
      <alignment horizontal="left"/>
    </xf>
    <xf numFmtId="164" fontId="4" fillId="3" borderId="1" xfId="0" applyNumberFormat="1" applyFont="1" applyFill="1" applyBorder="1" applyAlignment="1" quotePrefix="1">
      <alignment horizontal="left"/>
    </xf>
    <xf numFmtId="164" fontId="4" fillId="2" borderId="1" xfId="0" applyNumberFormat="1" applyFont="1" applyFill="1" applyBorder="1" applyAlignment="1">
      <alignment horizontal="centerContinuous"/>
    </xf>
    <xf numFmtId="164" fontId="4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0" fillId="0" borderId="2" xfId="0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7" xfId="0" applyFont="1" applyFill="1" applyBorder="1" applyAlignment="1" quotePrefix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 quotePrefix="1">
      <alignment horizontal="center" wrapText="1"/>
    </xf>
    <xf numFmtId="164" fontId="4" fillId="2" borderId="12" xfId="0" applyNumberFormat="1" applyFont="1" applyFill="1" applyBorder="1" applyAlignment="1" quotePrefix="1">
      <alignment horizontal="center" wrapText="1"/>
    </xf>
    <xf numFmtId="0" fontId="4" fillId="2" borderId="9" xfId="0" applyFont="1" applyFill="1" applyBorder="1" applyAlignment="1" quotePrefix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 quotePrefix="1">
      <alignment horizontal="center" vertical="justify" wrapText="1"/>
    </xf>
    <xf numFmtId="0" fontId="4" fillId="2" borderId="7" xfId="0" applyFont="1" applyFill="1" applyBorder="1" applyAlignment="1">
      <alignment horizontal="center" vertical="justify"/>
    </xf>
    <xf numFmtId="0" fontId="4" fillId="2" borderId="2" xfId="0" applyFont="1" applyFill="1" applyBorder="1" applyAlignment="1" quotePrefix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9" xfId="0" applyNumberFormat="1" applyFont="1" applyFill="1" applyBorder="1" applyAlignment="1" quotePrefix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 quotePrefix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3" xfId="0" applyNumberFormat="1" applyFont="1" applyFill="1" applyBorder="1" applyAlignment="1" quotePrefix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164" fontId="4" fillId="2" borderId="15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 quotePrefix="1">
      <alignment horizontal="center" wrapText="1"/>
    </xf>
    <xf numFmtId="0" fontId="4" fillId="2" borderId="1" xfId="0" applyFont="1" applyFill="1" applyBorder="1" applyAlignment="1" quotePrefix="1">
      <alignment horizontal="center" wrapText="1"/>
    </xf>
    <xf numFmtId="0" fontId="4" fillId="2" borderId="16" xfId="0" applyFont="1" applyFill="1" applyBorder="1" applyAlignment="1" quotePrefix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wrapText="1"/>
    </xf>
    <xf numFmtId="164" fontId="4" fillId="2" borderId="7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quotePrefix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 quotePrefix="1">
      <alignment horizontal="center"/>
    </xf>
    <xf numFmtId="0" fontId="4" fillId="3" borderId="3" xfId="0" applyFont="1" applyFill="1" applyBorder="1" applyAlignment="1">
      <alignment horizontal="center"/>
    </xf>
    <xf numFmtId="167" fontId="4" fillId="2" borderId="9" xfId="0" applyNumberFormat="1" applyFont="1" applyFill="1" applyBorder="1" applyAlignment="1" quotePrefix="1">
      <alignment horizontal="center" wrapText="1"/>
    </xf>
    <xf numFmtId="167" fontId="4" fillId="2" borderId="7" xfId="0" applyNumberFormat="1" applyFont="1" applyFill="1" applyBorder="1" applyAlignment="1" quotePrefix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 quotePrefix="1">
      <alignment horizontal="center" wrapText="1"/>
    </xf>
    <xf numFmtId="164" fontId="4" fillId="2" borderId="9" xfId="0" applyNumberFormat="1" applyFont="1" applyFill="1" applyBorder="1" applyAlignment="1" quotePrefix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 quotePrefix="1">
      <alignment horizontal="center" wrapText="1"/>
    </xf>
    <xf numFmtId="0" fontId="4" fillId="3" borderId="7" xfId="0" applyFont="1" applyFill="1" applyBorder="1" applyAlignment="1" quotePrefix="1">
      <alignment horizontal="center" wrapText="1"/>
    </xf>
    <xf numFmtId="167" fontId="4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48">
      <pane xSplit="12000" topLeftCell="L1" activePane="topLeft" state="split"/>
      <selection pane="topLeft" activeCell="G57" sqref="G57"/>
      <selection pane="topRight" activeCell="L1" sqref="L1"/>
    </sheetView>
  </sheetViews>
  <sheetFormatPr defaultColWidth="9.140625" defaultRowHeight="15" customHeight="1"/>
  <cols>
    <col min="1" max="1" width="11.57421875" style="26" customWidth="1"/>
    <col min="2" max="2" width="13.8515625" style="26" customWidth="1"/>
    <col min="3" max="3" width="8.00390625" style="27" customWidth="1"/>
    <col min="4" max="4" width="0.9921875" style="28" customWidth="1"/>
    <col min="5" max="5" width="8.140625" style="26" customWidth="1"/>
    <col min="6" max="6" width="9.00390625" style="54" customWidth="1"/>
    <col min="7" max="7" width="9.7109375" style="29" customWidth="1"/>
    <col min="8" max="8" width="9.28125" style="29" customWidth="1"/>
    <col min="9" max="10" width="9.00390625" style="29" customWidth="1"/>
    <col min="11" max="11" width="9.00390625" style="30" customWidth="1"/>
    <col min="12" max="12" width="10.421875" style="30" customWidth="1"/>
    <col min="13" max="13" width="11.140625" style="30" customWidth="1"/>
    <col min="14" max="14" width="10.421875" style="30" customWidth="1"/>
    <col min="15" max="16" width="10.7109375" style="30" customWidth="1"/>
    <col min="17" max="16384" width="9.140625" style="16" customWidth="1"/>
  </cols>
  <sheetData>
    <row r="1" spans="1:18" s="44" customFormat="1" ht="15.75" customHeight="1">
      <c r="A1" s="149" t="s">
        <v>78</v>
      </c>
      <c r="B1" s="154" t="s">
        <v>86</v>
      </c>
      <c r="C1" s="156" t="s">
        <v>79</v>
      </c>
      <c r="D1" s="157"/>
      <c r="E1" s="158"/>
      <c r="F1" s="143" t="s">
        <v>80</v>
      </c>
      <c r="G1" s="149" t="s">
        <v>90</v>
      </c>
      <c r="H1" s="149" t="s">
        <v>81</v>
      </c>
      <c r="I1" s="152" t="s">
        <v>0</v>
      </c>
      <c r="J1" s="153"/>
      <c r="K1" s="143" t="s">
        <v>82</v>
      </c>
      <c r="L1" s="143" t="s">
        <v>93</v>
      </c>
      <c r="M1" s="145" t="s">
        <v>94</v>
      </c>
      <c r="N1" s="143" t="s">
        <v>83</v>
      </c>
      <c r="O1" s="147" t="s">
        <v>84</v>
      </c>
      <c r="P1" s="148"/>
      <c r="Q1" s="41"/>
      <c r="R1" s="41"/>
    </row>
    <row r="2" spans="1:18" s="44" customFormat="1" ht="29.25" customHeight="1">
      <c r="A2" s="150"/>
      <c r="B2" s="155"/>
      <c r="C2" s="159"/>
      <c r="D2" s="160"/>
      <c r="E2" s="140"/>
      <c r="F2" s="144"/>
      <c r="G2" s="150"/>
      <c r="H2" s="150"/>
      <c r="I2" s="121" t="s">
        <v>1</v>
      </c>
      <c r="J2" s="121" t="s">
        <v>2</v>
      </c>
      <c r="K2" s="151"/>
      <c r="L2" s="144"/>
      <c r="M2" s="146"/>
      <c r="N2" s="144"/>
      <c r="O2" s="122" t="s">
        <v>85</v>
      </c>
      <c r="P2" s="123" t="s">
        <v>89</v>
      </c>
      <c r="Q2" s="41"/>
      <c r="R2" s="41"/>
    </row>
    <row r="3" spans="1:16" s="7" customFormat="1" ht="12.75" customHeight="1">
      <c r="A3" s="1" t="s">
        <v>3</v>
      </c>
      <c r="B3" s="82" t="s">
        <v>9</v>
      </c>
      <c r="C3" s="13">
        <v>36150</v>
      </c>
      <c r="D3" s="118" t="s">
        <v>5</v>
      </c>
      <c r="E3" s="14">
        <v>36163</v>
      </c>
      <c r="F3" s="53">
        <v>301600</v>
      </c>
      <c r="G3" s="5">
        <v>36168</v>
      </c>
      <c r="H3" s="5">
        <v>36176</v>
      </c>
      <c r="I3" s="5"/>
      <c r="J3" s="5"/>
      <c r="K3" s="6"/>
      <c r="L3" s="6"/>
      <c r="M3" s="6"/>
      <c r="N3" s="6"/>
      <c r="O3" s="6"/>
      <c r="P3" s="6"/>
    </row>
    <row r="4" spans="1:16" s="7" customFormat="1" ht="12.75">
      <c r="A4" s="1" t="s">
        <v>3</v>
      </c>
      <c r="B4" s="1" t="s">
        <v>4</v>
      </c>
      <c r="C4" s="13">
        <v>36157</v>
      </c>
      <c r="D4" s="113" t="s">
        <v>5</v>
      </c>
      <c r="E4" s="14">
        <v>36170</v>
      </c>
      <c r="F4" s="50">
        <v>301700</v>
      </c>
      <c r="G4" s="5">
        <v>36175</v>
      </c>
      <c r="H4" s="5">
        <v>36182</v>
      </c>
      <c r="I4" s="5">
        <v>36173</v>
      </c>
      <c r="J4" s="5">
        <v>36174</v>
      </c>
      <c r="K4" s="6" t="s">
        <v>6</v>
      </c>
      <c r="L4" s="6" t="s">
        <v>7</v>
      </c>
      <c r="M4" s="6" t="s">
        <v>8</v>
      </c>
      <c r="N4" s="6"/>
      <c r="O4" s="6" t="s">
        <v>7</v>
      </c>
      <c r="P4" s="6" t="s">
        <v>7</v>
      </c>
    </row>
    <row r="5" spans="1:16" s="7" customFormat="1" ht="12.75">
      <c r="A5" s="1" t="s">
        <v>10</v>
      </c>
      <c r="B5" s="1" t="s">
        <v>9</v>
      </c>
      <c r="C5" s="2">
        <v>36164</v>
      </c>
      <c r="D5" s="113" t="s">
        <v>5</v>
      </c>
      <c r="E5" s="3">
        <v>36177</v>
      </c>
      <c r="F5" s="50">
        <v>301800</v>
      </c>
      <c r="G5" s="5">
        <v>36182</v>
      </c>
      <c r="H5" s="5">
        <v>36190</v>
      </c>
      <c r="I5" s="5"/>
      <c r="J5" s="5"/>
      <c r="K5" s="6"/>
      <c r="L5" s="6"/>
      <c r="M5" s="6"/>
      <c r="N5" s="6"/>
      <c r="O5" s="6"/>
      <c r="P5" s="6"/>
    </row>
    <row r="6" spans="1:16" s="7" customFormat="1" ht="12.75">
      <c r="A6" s="1" t="s">
        <v>11</v>
      </c>
      <c r="B6" s="1" t="s">
        <v>12</v>
      </c>
      <c r="C6" s="2"/>
      <c r="D6" s="113"/>
      <c r="E6" s="3"/>
      <c r="F6" s="50">
        <v>301900</v>
      </c>
      <c r="G6" s="5">
        <v>36183</v>
      </c>
      <c r="H6" s="5">
        <v>36190</v>
      </c>
      <c r="I6" s="5">
        <v>36173</v>
      </c>
      <c r="J6" s="5">
        <v>36174</v>
      </c>
      <c r="K6" s="6" t="s">
        <v>6</v>
      </c>
      <c r="L6" s="6" t="s">
        <v>7</v>
      </c>
      <c r="M6" s="6" t="s">
        <v>8</v>
      </c>
      <c r="N6" s="6" t="s">
        <v>6</v>
      </c>
      <c r="O6" s="6"/>
      <c r="P6" s="6" t="s">
        <v>7</v>
      </c>
    </row>
    <row r="7" spans="1:16" s="7" customFormat="1" ht="12.75">
      <c r="A7" s="1" t="s">
        <v>10</v>
      </c>
      <c r="B7" s="1" t="s">
        <v>4</v>
      </c>
      <c r="C7" s="2">
        <v>36171</v>
      </c>
      <c r="D7" s="113" t="s">
        <v>5</v>
      </c>
      <c r="E7" s="3">
        <v>36184</v>
      </c>
      <c r="F7" s="50">
        <v>302400</v>
      </c>
      <c r="G7" s="5">
        <v>36189</v>
      </c>
      <c r="H7" s="5">
        <v>36196</v>
      </c>
      <c r="I7" s="5"/>
      <c r="J7" s="5"/>
      <c r="K7" s="6"/>
      <c r="L7" s="6"/>
      <c r="M7" s="6"/>
      <c r="N7" s="6" t="s">
        <v>6</v>
      </c>
      <c r="O7" s="6"/>
      <c r="P7" s="6"/>
    </row>
    <row r="8" spans="1:16" s="7" customFormat="1" ht="12.75">
      <c r="A8" s="8" t="s">
        <v>13</v>
      </c>
      <c r="B8" s="1" t="s">
        <v>12</v>
      </c>
      <c r="C8" s="2"/>
      <c r="D8" s="83"/>
      <c r="E8" s="3"/>
      <c r="F8" s="50">
        <v>302500</v>
      </c>
      <c r="G8" s="5">
        <v>36195</v>
      </c>
      <c r="H8" s="5">
        <v>36202</v>
      </c>
      <c r="I8" s="5"/>
      <c r="J8" s="5"/>
      <c r="K8" s="6"/>
      <c r="L8" s="6"/>
      <c r="M8" s="6"/>
      <c r="N8" s="6"/>
      <c r="O8" s="6"/>
      <c r="P8" s="11"/>
    </row>
    <row r="9" spans="1:16" s="49" customFormat="1" ht="12.75">
      <c r="A9" s="12" t="s">
        <v>14</v>
      </c>
      <c r="B9" s="12" t="s">
        <v>72</v>
      </c>
      <c r="C9" s="2"/>
      <c r="D9" s="83"/>
      <c r="E9" s="3"/>
      <c r="F9" s="52">
        <v>302520</v>
      </c>
      <c r="G9" s="5">
        <v>36195</v>
      </c>
      <c r="H9" s="5">
        <v>36202</v>
      </c>
      <c r="I9" s="5"/>
      <c r="J9" s="5"/>
      <c r="K9" s="6"/>
      <c r="L9" s="6"/>
      <c r="M9" s="6"/>
      <c r="N9" s="6"/>
      <c r="O9" s="6"/>
      <c r="P9" s="6"/>
    </row>
    <row r="10" spans="1:16" s="7" customFormat="1" ht="12.75">
      <c r="A10" s="38"/>
      <c r="B10" s="38"/>
      <c r="C10" s="56"/>
      <c r="D10" s="110"/>
      <c r="E10" s="57"/>
      <c r="F10" s="86"/>
      <c r="G10" s="58"/>
      <c r="H10" s="58"/>
      <c r="I10" s="58"/>
      <c r="J10" s="58"/>
      <c r="K10" s="60"/>
      <c r="L10" s="60"/>
      <c r="M10" s="60"/>
      <c r="N10" s="60"/>
      <c r="O10" s="60"/>
      <c r="P10" s="60"/>
    </row>
    <row r="11" spans="1:16" ht="12.75">
      <c r="A11" s="8" t="s">
        <v>15</v>
      </c>
      <c r="B11" s="8" t="s">
        <v>9</v>
      </c>
      <c r="C11" s="2">
        <v>36178</v>
      </c>
      <c r="D11" s="113" t="s">
        <v>5</v>
      </c>
      <c r="E11" s="3">
        <v>36191</v>
      </c>
      <c r="F11" s="52">
        <v>302600</v>
      </c>
      <c r="G11" s="5">
        <v>36196</v>
      </c>
      <c r="H11" s="5">
        <v>36204</v>
      </c>
      <c r="I11" s="5"/>
      <c r="J11" s="5"/>
      <c r="K11" s="6"/>
      <c r="L11" s="6"/>
      <c r="M11" s="6"/>
      <c r="N11" s="6"/>
      <c r="O11" s="6"/>
      <c r="P11" s="6"/>
    </row>
    <row r="12" spans="1:16" ht="12.75">
      <c r="A12" s="8" t="s">
        <v>16</v>
      </c>
      <c r="B12" s="3" t="s">
        <v>4</v>
      </c>
      <c r="C12" s="2">
        <v>36185</v>
      </c>
      <c r="D12" s="113" t="s">
        <v>5</v>
      </c>
      <c r="E12" s="3">
        <v>36198</v>
      </c>
      <c r="F12" s="53">
        <v>302700</v>
      </c>
      <c r="G12" s="5">
        <v>36203</v>
      </c>
      <c r="H12" s="5">
        <v>36210</v>
      </c>
      <c r="I12" s="5">
        <v>36201</v>
      </c>
      <c r="J12" s="5">
        <v>36202</v>
      </c>
      <c r="K12" s="6" t="s">
        <v>17</v>
      </c>
      <c r="L12" s="6" t="s">
        <v>6</v>
      </c>
      <c r="M12" s="6" t="s">
        <v>7</v>
      </c>
      <c r="N12" s="6"/>
      <c r="O12" s="6" t="s">
        <v>6</v>
      </c>
      <c r="P12" s="6" t="s">
        <v>6</v>
      </c>
    </row>
    <row r="13" spans="1:16" ht="12.75">
      <c r="A13" s="17" t="s">
        <v>19</v>
      </c>
      <c r="B13" s="14" t="s">
        <v>9</v>
      </c>
      <c r="C13" s="2">
        <v>36192</v>
      </c>
      <c r="D13" s="113" t="s">
        <v>5</v>
      </c>
      <c r="E13" s="3">
        <v>36205</v>
      </c>
      <c r="F13" s="52">
        <v>302800</v>
      </c>
      <c r="G13" s="5">
        <v>36210</v>
      </c>
      <c r="H13" s="5">
        <v>36218</v>
      </c>
      <c r="I13" s="5"/>
      <c r="J13" s="5"/>
      <c r="K13" s="6"/>
      <c r="L13" s="6"/>
      <c r="M13" s="6"/>
      <c r="N13" s="6"/>
      <c r="O13" s="6"/>
      <c r="P13" s="6"/>
    </row>
    <row r="14" spans="1:16" ht="12.75">
      <c r="A14" s="8" t="s">
        <v>18</v>
      </c>
      <c r="B14" s="3" t="s">
        <v>12</v>
      </c>
      <c r="C14" s="2"/>
      <c r="D14" s="113"/>
      <c r="E14" s="3"/>
      <c r="F14" s="53">
        <v>302900</v>
      </c>
      <c r="G14" s="5">
        <v>36211</v>
      </c>
      <c r="H14" s="5">
        <v>36218</v>
      </c>
      <c r="I14" s="5">
        <v>36201</v>
      </c>
      <c r="J14" s="5">
        <v>36202</v>
      </c>
      <c r="K14" s="6" t="s">
        <v>17</v>
      </c>
      <c r="L14" s="6" t="s">
        <v>6</v>
      </c>
      <c r="M14" s="6" t="s">
        <v>7</v>
      </c>
      <c r="N14" s="6" t="s">
        <v>17</v>
      </c>
      <c r="O14" s="6"/>
      <c r="P14" s="6" t="s">
        <v>6</v>
      </c>
    </row>
    <row r="15" spans="1:16" ht="12.75">
      <c r="A15" s="17" t="s">
        <v>19</v>
      </c>
      <c r="B15" s="14" t="s">
        <v>4</v>
      </c>
      <c r="C15" s="2">
        <v>36199</v>
      </c>
      <c r="D15" s="113" t="s">
        <v>5</v>
      </c>
      <c r="E15" s="3">
        <v>36212</v>
      </c>
      <c r="F15" s="52">
        <v>303400</v>
      </c>
      <c r="G15" s="5">
        <v>36217</v>
      </c>
      <c r="H15" s="5">
        <v>36224</v>
      </c>
      <c r="I15" s="33"/>
      <c r="J15" s="33"/>
      <c r="K15" s="6"/>
      <c r="L15" s="6"/>
      <c r="M15" s="6"/>
      <c r="N15" s="6" t="s">
        <v>17</v>
      </c>
      <c r="O15" s="6"/>
      <c r="P15" s="6"/>
    </row>
    <row r="16" spans="1:16" ht="12.75">
      <c r="A16" s="17" t="s">
        <v>20</v>
      </c>
      <c r="B16" s="31" t="s">
        <v>12</v>
      </c>
      <c r="C16" s="2"/>
      <c r="D16" s="83"/>
      <c r="E16" s="3"/>
      <c r="F16" s="52">
        <v>303500</v>
      </c>
      <c r="G16" s="5">
        <v>36223</v>
      </c>
      <c r="H16" s="5">
        <v>36230</v>
      </c>
      <c r="I16" s="5"/>
      <c r="J16" s="5"/>
      <c r="K16" s="6"/>
      <c r="L16" s="6"/>
      <c r="M16" s="6"/>
      <c r="N16" s="6"/>
      <c r="O16" s="6"/>
      <c r="P16" s="6"/>
    </row>
    <row r="17" spans="1:16" ht="12.75">
      <c r="A17" s="17" t="s">
        <v>20</v>
      </c>
      <c r="B17" s="14" t="s">
        <v>72</v>
      </c>
      <c r="C17" s="120"/>
      <c r="D17" s="83"/>
      <c r="E17" s="3"/>
      <c r="F17" s="52">
        <v>303520</v>
      </c>
      <c r="G17" s="5">
        <v>36223</v>
      </c>
      <c r="H17" s="5">
        <v>36230</v>
      </c>
      <c r="I17" s="5"/>
      <c r="J17" s="5"/>
      <c r="K17" s="6"/>
      <c r="L17" s="6"/>
      <c r="M17" s="6"/>
      <c r="N17" s="6"/>
      <c r="O17" s="6"/>
      <c r="P17" s="6"/>
    </row>
    <row r="18" spans="1:16" ht="12.75">
      <c r="A18" s="66"/>
      <c r="B18" s="65"/>
      <c r="C18" s="133"/>
      <c r="D18" s="110"/>
      <c r="E18" s="57"/>
      <c r="F18" s="86"/>
      <c r="G18" s="58"/>
      <c r="H18" s="58"/>
      <c r="I18" s="58"/>
      <c r="J18" s="58"/>
      <c r="K18" s="60"/>
      <c r="L18" s="60"/>
      <c r="M18" s="60"/>
      <c r="N18" s="60"/>
      <c r="O18" s="60"/>
      <c r="P18" s="60"/>
    </row>
    <row r="19" spans="1:16" ht="12.75">
      <c r="A19" s="17" t="s">
        <v>21</v>
      </c>
      <c r="B19" s="14" t="s">
        <v>9</v>
      </c>
      <c r="C19" s="2">
        <v>36206</v>
      </c>
      <c r="D19" s="113" t="s">
        <v>5</v>
      </c>
      <c r="E19" s="3">
        <v>36219</v>
      </c>
      <c r="F19" s="52">
        <v>303600</v>
      </c>
      <c r="G19" s="5">
        <v>36224</v>
      </c>
      <c r="H19" s="5">
        <v>36232</v>
      </c>
      <c r="I19" s="5"/>
      <c r="J19" s="5"/>
      <c r="K19" s="6"/>
      <c r="L19" s="6"/>
      <c r="M19" s="6"/>
      <c r="N19" s="6"/>
      <c r="O19" s="6"/>
      <c r="P19" s="6"/>
    </row>
    <row r="20" spans="1:16" ht="12.75">
      <c r="A20" s="17" t="s">
        <v>21</v>
      </c>
      <c r="B20" s="3" t="s">
        <v>4</v>
      </c>
      <c r="C20" s="2">
        <v>36213</v>
      </c>
      <c r="D20" s="113" t="s">
        <v>5</v>
      </c>
      <c r="E20" s="3">
        <v>36226</v>
      </c>
      <c r="F20" s="53">
        <v>303700</v>
      </c>
      <c r="G20" s="5">
        <v>36231</v>
      </c>
      <c r="H20" s="5">
        <v>36238</v>
      </c>
      <c r="I20" s="5">
        <v>36229</v>
      </c>
      <c r="J20" s="5">
        <v>36230</v>
      </c>
      <c r="K20" s="6" t="s">
        <v>22</v>
      </c>
      <c r="L20" s="6" t="s">
        <v>17</v>
      </c>
      <c r="M20" s="6" t="s">
        <v>6</v>
      </c>
      <c r="N20" s="6"/>
      <c r="O20" s="6" t="s">
        <v>17</v>
      </c>
      <c r="P20" s="6" t="s">
        <v>17</v>
      </c>
    </row>
    <row r="21" spans="1:16" ht="12.75">
      <c r="A21" s="17" t="s">
        <v>24</v>
      </c>
      <c r="B21" s="3" t="s">
        <v>9</v>
      </c>
      <c r="C21" s="2">
        <v>36220</v>
      </c>
      <c r="D21" s="118" t="s">
        <v>5</v>
      </c>
      <c r="E21" s="3">
        <v>36233</v>
      </c>
      <c r="F21" s="53">
        <v>303800</v>
      </c>
      <c r="G21" s="5">
        <v>36238</v>
      </c>
      <c r="H21" s="5">
        <v>36246</v>
      </c>
      <c r="I21" s="5"/>
      <c r="J21" s="5"/>
      <c r="K21" s="6"/>
      <c r="L21" s="6"/>
      <c r="M21" s="6"/>
      <c r="N21" s="6"/>
      <c r="O21" s="6"/>
      <c r="P21" s="6"/>
    </row>
    <row r="22" spans="1:16" ht="12.75">
      <c r="A22" s="17" t="s">
        <v>23</v>
      </c>
      <c r="B22" s="14" t="s">
        <v>12</v>
      </c>
      <c r="C22" s="2"/>
      <c r="D22" s="83"/>
      <c r="E22" s="3"/>
      <c r="F22" s="52">
        <v>304100</v>
      </c>
      <c r="G22" s="5">
        <v>36243</v>
      </c>
      <c r="H22" s="5">
        <v>36250</v>
      </c>
      <c r="I22" s="5">
        <v>36229</v>
      </c>
      <c r="J22" s="5">
        <v>36230</v>
      </c>
      <c r="K22" s="6" t="s">
        <v>22</v>
      </c>
      <c r="L22" s="6" t="s">
        <v>17</v>
      </c>
      <c r="M22" s="6" t="s">
        <v>6</v>
      </c>
      <c r="N22" s="6" t="s">
        <v>22</v>
      </c>
      <c r="O22" s="6"/>
      <c r="P22" s="6" t="s">
        <v>17</v>
      </c>
    </row>
    <row r="23" spans="1:16" ht="12.75">
      <c r="A23" s="17" t="s">
        <v>24</v>
      </c>
      <c r="B23" s="14" t="s">
        <v>4</v>
      </c>
      <c r="C23" s="2">
        <v>36227</v>
      </c>
      <c r="D23" s="113" t="s">
        <v>5</v>
      </c>
      <c r="E23" s="3">
        <v>36240</v>
      </c>
      <c r="F23" s="52">
        <v>304200</v>
      </c>
      <c r="G23" s="5">
        <v>36245</v>
      </c>
      <c r="H23" s="5">
        <v>36252</v>
      </c>
      <c r="I23" s="33"/>
      <c r="J23" s="33"/>
      <c r="K23" s="6"/>
      <c r="L23" s="6"/>
      <c r="M23" s="6"/>
      <c r="N23" s="6" t="s">
        <v>22</v>
      </c>
      <c r="O23" s="6"/>
      <c r="P23" s="6"/>
    </row>
    <row r="24" spans="1:16" ht="12.75">
      <c r="A24" s="17" t="s">
        <v>77</v>
      </c>
      <c r="B24" s="14" t="s">
        <v>9</v>
      </c>
      <c r="C24" s="2">
        <v>36234</v>
      </c>
      <c r="D24" s="118" t="s">
        <v>5</v>
      </c>
      <c r="E24" s="3">
        <v>36247</v>
      </c>
      <c r="F24" s="52">
        <v>304300</v>
      </c>
      <c r="G24" s="5">
        <v>36252</v>
      </c>
      <c r="H24" s="5">
        <v>36260</v>
      </c>
      <c r="I24" s="33"/>
      <c r="J24" s="33"/>
      <c r="K24" s="6"/>
      <c r="L24" s="6"/>
      <c r="M24" s="6"/>
      <c r="N24" s="6"/>
      <c r="O24" s="6"/>
      <c r="P24" s="6"/>
    </row>
    <row r="25" spans="1:16" ht="12.75">
      <c r="A25" s="17" t="s">
        <v>25</v>
      </c>
      <c r="B25" s="31" t="s">
        <v>12</v>
      </c>
      <c r="C25" s="2"/>
      <c r="D25" s="83"/>
      <c r="E25" s="3"/>
      <c r="F25" s="52">
        <v>304500</v>
      </c>
      <c r="G25" s="5">
        <v>36253</v>
      </c>
      <c r="H25" s="5">
        <v>36260</v>
      </c>
      <c r="I25" s="5"/>
      <c r="J25" s="5"/>
      <c r="K25" s="6"/>
      <c r="L25" s="6"/>
      <c r="M25" s="6"/>
      <c r="N25" s="6"/>
      <c r="O25" s="6"/>
      <c r="P25" s="6"/>
    </row>
    <row r="26" spans="1:16" ht="12.75">
      <c r="A26" s="17" t="s">
        <v>25</v>
      </c>
      <c r="B26" s="14" t="s">
        <v>72</v>
      </c>
      <c r="C26" s="2"/>
      <c r="D26" s="83"/>
      <c r="E26" s="3"/>
      <c r="F26" s="52">
        <v>304520</v>
      </c>
      <c r="G26" s="5">
        <v>36253</v>
      </c>
      <c r="H26" s="5">
        <v>36260</v>
      </c>
      <c r="I26" s="5"/>
      <c r="J26" s="5"/>
      <c r="K26" s="6"/>
      <c r="L26" s="6"/>
      <c r="M26" s="6"/>
      <c r="N26" s="6"/>
      <c r="O26" s="6"/>
      <c r="P26" s="6"/>
    </row>
    <row r="27" spans="1:16" ht="12.75">
      <c r="A27" s="66"/>
      <c r="B27" s="65"/>
      <c r="C27" s="56"/>
      <c r="D27" s="132"/>
      <c r="E27" s="57"/>
      <c r="F27" s="86"/>
      <c r="G27" s="58"/>
      <c r="H27" s="58"/>
      <c r="I27" s="100"/>
      <c r="J27" s="100"/>
      <c r="K27" s="60"/>
      <c r="L27" s="60"/>
      <c r="M27" s="60"/>
      <c r="N27" s="60"/>
      <c r="O27" s="60"/>
      <c r="P27" s="60"/>
    </row>
    <row r="28" spans="1:16" ht="12.75">
      <c r="A28" s="17" t="s">
        <v>26</v>
      </c>
      <c r="B28" s="14" t="s">
        <v>4</v>
      </c>
      <c r="C28" s="92">
        <v>36241</v>
      </c>
      <c r="D28" s="113" t="s">
        <v>5</v>
      </c>
      <c r="E28" s="3">
        <v>36254</v>
      </c>
      <c r="F28" s="52">
        <v>304600</v>
      </c>
      <c r="G28" s="5">
        <v>36259</v>
      </c>
      <c r="H28" s="5">
        <v>36266</v>
      </c>
      <c r="I28" s="5">
        <v>36257</v>
      </c>
      <c r="J28" s="5">
        <v>36258</v>
      </c>
      <c r="K28" s="6" t="s">
        <v>27</v>
      </c>
      <c r="L28" s="6" t="s">
        <v>22</v>
      </c>
      <c r="M28" s="6" t="s">
        <v>17</v>
      </c>
      <c r="N28" s="6"/>
      <c r="O28" s="6" t="s">
        <v>22</v>
      </c>
      <c r="P28" s="6" t="s">
        <v>22</v>
      </c>
    </row>
    <row r="29" spans="1:16" ht="12.75">
      <c r="A29" s="17" t="s">
        <v>26</v>
      </c>
      <c r="B29" s="14" t="s">
        <v>9</v>
      </c>
      <c r="C29" s="2">
        <v>36248</v>
      </c>
      <c r="D29" s="113" t="s">
        <v>5</v>
      </c>
      <c r="E29" s="3">
        <v>36261</v>
      </c>
      <c r="F29" s="52">
        <v>304700</v>
      </c>
      <c r="G29" s="5">
        <v>36266</v>
      </c>
      <c r="H29" s="5">
        <v>36274</v>
      </c>
      <c r="I29" s="5"/>
      <c r="J29" s="5"/>
      <c r="K29" s="6"/>
      <c r="L29" s="6"/>
      <c r="M29" s="6"/>
      <c r="N29" s="6"/>
      <c r="O29" s="6"/>
      <c r="P29" s="6"/>
    </row>
    <row r="30" spans="1:16" ht="12.75">
      <c r="A30" s="8" t="s">
        <v>28</v>
      </c>
      <c r="B30" s="14" t="s">
        <v>4</v>
      </c>
      <c r="C30" s="2">
        <v>36255</v>
      </c>
      <c r="D30" s="113" t="s">
        <v>5</v>
      </c>
      <c r="E30" s="76">
        <v>36268</v>
      </c>
      <c r="F30" s="53">
        <v>305050</v>
      </c>
      <c r="G30" s="5">
        <v>36273</v>
      </c>
      <c r="H30" s="5">
        <v>36280</v>
      </c>
      <c r="I30" s="33"/>
      <c r="J30" s="33"/>
      <c r="K30" s="6"/>
      <c r="L30" s="6"/>
      <c r="M30" s="6"/>
      <c r="N30" s="6" t="s">
        <v>27</v>
      </c>
      <c r="O30" s="6"/>
      <c r="P30" s="6"/>
    </row>
    <row r="31" spans="1:16" ht="12.75">
      <c r="A31" s="8" t="s">
        <v>29</v>
      </c>
      <c r="B31" s="14" t="s">
        <v>12</v>
      </c>
      <c r="C31" s="45"/>
      <c r="D31" s="6"/>
      <c r="E31" s="46"/>
      <c r="F31" s="53">
        <v>305100</v>
      </c>
      <c r="G31" s="5">
        <v>36274</v>
      </c>
      <c r="H31" s="5">
        <v>36280</v>
      </c>
      <c r="I31" s="5">
        <v>36257</v>
      </c>
      <c r="J31" s="5">
        <v>36258</v>
      </c>
      <c r="K31" s="6" t="s">
        <v>27</v>
      </c>
      <c r="L31" s="6" t="s">
        <v>22</v>
      </c>
      <c r="M31" s="6" t="s">
        <v>17</v>
      </c>
      <c r="N31" s="6" t="s">
        <v>27</v>
      </c>
      <c r="O31" s="6"/>
      <c r="P31" s="6" t="s">
        <v>22</v>
      </c>
    </row>
    <row r="32" spans="1:16" ht="12.75">
      <c r="A32" s="8" t="s">
        <v>28</v>
      </c>
      <c r="B32" s="14" t="s">
        <v>9</v>
      </c>
      <c r="C32" s="2">
        <v>36262</v>
      </c>
      <c r="D32" s="113" t="s">
        <v>5</v>
      </c>
      <c r="E32" s="3">
        <v>36275</v>
      </c>
      <c r="F32" s="53">
        <v>305200</v>
      </c>
      <c r="G32" s="5">
        <v>36280</v>
      </c>
      <c r="H32" s="5">
        <v>36288</v>
      </c>
      <c r="I32" s="5"/>
      <c r="J32" s="5"/>
      <c r="K32" s="6"/>
      <c r="L32" s="6"/>
      <c r="M32" s="6"/>
      <c r="N32" s="6"/>
      <c r="O32" s="6"/>
      <c r="P32" s="6"/>
    </row>
    <row r="33" spans="1:16" ht="12.75">
      <c r="A33" s="17" t="s">
        <v>30</v>
      </c>
      <c r="B33" s="31" t="s">
        <v>12</v>
      </c>
      <c r="C33" s="2"/>
      <c r="D33" s="83"/>
      <c r="E33" s="3"/>
      <c r="F33" s="52">
        <v>305500</v>
      </c>
      <c r="G33" s="5">
        <v>36284</v>
      </c>
      <c r="H33" s="5">
        <v>36291</v>
      </c>
      <c r="I33" s="5"/>
      <c r="J33" s="5"/>
      <c r="K33" s="6"/>
      <c r="L33" s="6"/>
      <c r="M33" s="6"/>
      <c r="N33" s="6"/>
      <c r="O33" s="6"/>
      <c r="P33" s="6"/>
    </row>
    <row r="34" spans="1:16" ht="12.75">
      <c r="A34" s="17" t="s">
        <v>30</v>
      </c>
      <c r="B34" s="14" t="s">
        <v>72</v>
      </c>
      <c r="C34" s="2"/>
      <c r="D34" s="83"/>
      <c r="E34" s="3"/>
      <c r="F34" s="52">
        <v>305520</v>
      </c>
      <c r="G34" s="5">
        <v>36284</v>
      </c>
      <c r="H34" s="5">
        <v>36291</v>
      </c>
      <c r="I34" s="5"/>
      <c r="J34" s="5"/>
      <c r="K34" s="6"/>
      <c r="L34" s="6"/>
      <c r="M34" s="6"/>
      <c r="N34" s="6"/>
      <c r="O34" s="6"/>
      <c r="P34" s="6"/>
    </row>
    <row r="35" spans="1:16" ht="15" customHeight="1">
      <c r="A35" s="128"/>
      <c r="B35" s="128"/>
      <c r="C35" s="129"/>
      <c r="D35" s="130"/>
      <c r="E35" s="128"/>
      <c r="F35" s="131"/>
      <c r="G35" s="100"/>
      <c r="H35" s="100"/>
      <c r="I35" s="100"/>
      <c r="J35" s="100"/>
      <c r="K35" s="60"/>
      <c r="L35" s="60"/>
      <c r="M35" s="60"/>
      <c r="N35" s="60"/>
      <c r="O35" s="60"/>
      <c r="P35" s="60"/>
    </row>
    <row r="36" spans="1:16" ht="12.75">
      <c r="A36" s="17" t="s">
        <v>31</v>
      </c>
      <c r="B36" s="14" t="s">
        <v>4</v>
      </c>
      <c r="C36" s="2">
        <v>36269</v>
      </c>
      <c r="D36" s="113" t="s">
        <v>5</v>
      </c>
      <c r="E36" s="3">
        <v>36282</v>
      </c>
      <c r="F36" s="52">
        <v>305600</v>
      </c>
      <c r="G36" s="5">
        <v>36287</v>
      </c>
      <c r="H36" s="5">
        <v>36294</v>
      </c>
      <c r="I36" s="5">
        <v>36285</v>
      </c>
      <c r="J36" s="5">
        <v>36286</v>
      </c>
      <c r="K36" s="6" t="s">
        <v>32</v>
      </c>
      <c r="L36" s="6" t="s">
        <v>27</v>
      </c>
      <c r="M36" s="6" t="s">
        <v>22</v>
      </c>
      <c r="N36" s="6"/>
      <c r="O36" s="6" t="s">
        <v>27</v>
      </c>
      <c r="P36" s="6" t="s">
        <v>27</v>
      </c>
    </row>
    <row r="37" spans="1:16" ht="12.75">
      <c r="A37" s="19" t="s">
        <v>31</v>
      </c>
      <c r="B37" s="14" t="s">
        <v>9</v>
      </c>
      <c r="C37" s="2">
        <v>36276</v>
      </c>
      <c r="D37" s="113" t="s">
        <v>5</v>
      </c>
      <c r="E37" s="3">
        <v>36289</v>
      </c>
      <c r="F37" s="52">
        <v>305700</v>
      </c>
      <c r="G37" s="5">
        <v>36294</v>
      </c>
      <c r="H37" s="5">
        <v>36302</v>
      </c>
      <c r="I37" s="5"/>
      <c r="J37" s="5"/>
      <c r="K37" s="6"/>
      <c r="L37" s="6"/>
      <c r="M37" s="6"/>
      <c r="N37" s="6"/>
      <c r="O37" s="6"/>
      <c r="P37" s="6"/>
    </row>
    <row r="38" spans="1:16" s="34" customFormat="1" ht="12.75">
      <c r="A38" s="8" t="s">
        <v>33</v>
      </c>
      <c r="B38" s="8" t="s">
        <v>4</v>
      </c>
      <c r="C38" s="21">
        <v>36283</v>
      </c>
      <c r="D38" s="113" t="s">
        <v>5</v>
      </c>
      <c r="E38" s="8">
        <v>36296</v>
      </c>
      <c r="F38" s="53">
        <v>305800</v>
      </c>
      <c r="G38" s="90">
        <v>36301</v>
      </c>
      <c r="H38" s="5">
        <v>36308</v>
      </c>
      <c r="I38" s="33"/>
      <c r="J38" s="33"/>
      <c r="K38" s="89"/>
      <c r="L38" s="89"/>
      <c r="M38" s="89"/>
      <c r="N38" s="89" t="s">
        <v>32</v>
      </c>
      <c r="O38" s="6"/>
      <c r="P38" s="6"/>
    </row>
    <row r="39" spans="1:16" ht="12.75">
      <c r="A39" s="8" t="s">
        <v>34</v>
      </c>
      <c r="B39" s="14" t="s">
        <v>12</v>
      </c>
      <c r="C39" s="47"/>
      <c r="D39" s="6"/>
      <c r="E39" s="48"/>
      <c r="F39" s="52">
        <v>305900</v>
      </c>
      <c r="G39" s="15">
        <v>36302</v>
      </c>
      <c r="H39" s="15">
        <v>36309</v>
      </c>
      <c r="I39" s="5">
        <v>36285</v>
      </c>
      <c r="J39" s="5">
        <v>36286</v>
      </c>
      <c r="K39" s="6" t="s">
        <v>32</v>
      </c>
      <c r="L39" s="6" t="s">
        <v>27</v>
      </c>
      <c r="M39" s="6" t="s">
        <v>22</v>
      </c>
      <c r="N39" s="6" t="s">
        <v>32</v>
      </c>
      <c r="O39" s="6"/>
      <c r="P39" s="6" t="s">
        <v>27</v>
      </c>
    </row>
    <row r="40" spans="1:16" ht="12.75">
      <c r="A40" s="17" t="s">
        <v>33</v>
      </c>
      <c r="B40" s="14" t="s">
        <v>9</v>
      </c>
      <c r="C40" s="9">
        <v>36290</v>
      </c>
      <c r="D40" s="113" t="s">
        <v>5</v>
      </c>
      <c r="E40" s="14">
        <v>36303</v>
      </c>
      <c r="F40" s="52">
        <v>306300</v>
      </c>
      <c r="G40" s="15">
        <v>36308</v>
      </c>
      <c r="H40" s="15">
        <v>36316</v>
      </c>
      <c r="I40" s="5"/>
      <c r="J40" s="5"/>
      <c r="K40" s="6"/>
      <c r="L40" s="6"/>
      <c r="M40" s="6"/>
      <c r="N40" s="6"/>
      <c r="O40" s="6"/>
      <c r="P40" s="6"/>
    </row>
    <row r="41" spans="1:16" ht="12.75">
      <c r="A41" s="17" t="s">
        <v>97</v>
      </c>
      <c r="B41" s="14" t="s">
        <v>4</v>
      </c>
      <c r="C41" s="9">
        <v>36297</v>
      </c>
      <c r="D41" s="113"/>
      <c r="E41" s="14">
        <v>36310</v>
      </c>
      <c r="F41" s="52">
        <v>306400</v>
      </c>
      <c r="G41" s="15">
        <v>36315</v>
      </c>
      <c r="H41" s="15">
        <v>36322</v>
      </c>
      <c r="I41" s="5"/>
      <c r="J41" s="5"/>
      <c r="K41" s="6"/>
      <c r="L41" s="6"/>
      <c r="M41" s="6"/>
      <c r="N41" s="6"/>
      <c r="O41" s="6"/>
      <c r="P41" s="6"/>
    </row>
    <row r="42" spans="1:16" ht="12.75">
      <c r="A42" s="8" t="s">
        <v>35</v>
      </c>
      <c r="B42" s="1" t="s">
        <v>12</v>
      </c>
      <c r="C42" s="9"/>
      <c r="D42" s="83"/>
      <c r="E42" s="14"/>
      <c r="F42" s="50">
        <v>306500</v>
      </c>
      <c r="G42" s="15">
        <v>36316</v>
      </c>
      <c r="H42" s="15">
        <v>36322</v>
      </c>
      <c r="I42" s="5"/>
      <c r="J42" s="5"/>
      <c r="K42" s="6"/>
      <c r="L42" s="6"/>
      <c r="M42" s="6"/>
      <c r="N42" s="6"/>
      <c r="O42" s="6"/>
      <c r="P42" s="6"/>
    </row>
    <row r="43" spans="1:16" ht="12.75">
      <c r="A43" s="17" t="s">
        <v>35</v>
      </c>
      <c r="B43" s="14" t="s">
        <v>72</v>
      </c>
      <c r="C43" s="9"/>
      <c r="D43" s="83"/>
      <c r="E43" s="14"/>
      <c r="F43" s="52">
        <v>306520</v>
      </c>
      <c r="G43" s="15">
        <v>36316</v>
      </c>
      <c r="H43" s="15">
        <v>36322</v>
      </c>
      <c r="I43" s="5"/>
      <c r="J43" s="5"/>
      <c r="K43" s="6"/>
      <c r="L43" s="6"/>
      <c r="M43" s="6"/>
      <c r="N43" s="6"/>
      <c r="O43" s="6"/>
      <c r="P43" s="6"/>
    </row>
    <row r="44" spans="1:16" ht="12.75">
      <c r="A44" s="66"/>
      <c r="B44" s="65"/>
      <c r="C44" s="74"/>
      <c r="D44" s="110"/>
      <c r="E44" s="65"/>
      <c r="F44" s="86"/>
      <c r="G44" s="75"/>
      <c r="H44" s="75"/>
      <c r="I44" s="58"/>
      <c r="J44" s="58"/>
      <c r="K44" s="60"/>
      <c r="L44" s="60"/>
      <c r="M44" s="60"/>
      <c r="N44" s="60"/>
      <c r="O44" s="60"/>
      <c r="P44" s="60"/>
    </row>
    <row r="45" spans="1:16" ht="12.75">
      <c r="A45" s="1" t="s">
        <v>36</v>
      </c>
      <c r="B45" s="8" t="s">
        <v>9</v>
      </c>
      <c r="C45" s="9">
        <v>36304</v>
      </c>
      <c r="D45" s="113" t="s">
        <v>5</v>
      </c>
      <c r="E45" s="14">
        <v>36317</v>
      </c>
      <c r="F45" s="50">
        <v>306600</v>
      </c>
      <c r="G45" s="15">
        <v>36322</v>
      </c>
      <c r="H45" s="15">
        <v>36330</v>
      </c>
      <c r="I45" s="5"/>
      <c r="J45" s="5"/>
      <c r="K45" s="6"/>
      <c r="L45" s="6"/>
      <c r="M45" s="6"/>
      <c r="N45" s="6"/>
      <c r="O45" s="6"/>
      <c r="P45" s="6"/>
    </row>
    <row r="46" spans="1:16" ht="12.75">
      <c r="A46" s="8" t="s">
        <v>36</v>
      </c>
      <c r="B46" s="8" t="s">
        <v>4</v>
      </c>
      <c r="C46" s="9">
        <v>36311</v>
      </c>
      <c r="D46" s="113" t="s">
        <v>5</v>
      </c>
      <c r="E46" s="14">
        <v>36324</v>
      </c>
      <c r="F46" s="50">
        <v>306700</v>
      </c>
      <c r="G46" s="15">
        <v>36329</v>
      </c>
      <c r="H46" s="15">
        <v>36336</v>
      </c>
      <c r="I46" s="5">
        <v>36327</v>
      </c>
      <c r="J46" s="5">
        <v>36328</v>
      </c>
      <c r="K46" s="6" t="s">
        <v>37</v>
      </c>
      <c r="L46" s="6" t="s">
        <v>32</v>
      </c>
      <c r="M46" s="6" t="s">
        <v>27</v>
      </c>
      <c r="N46" s="6"/>
      <c r="O46" s="6" t="s">
        <v>32</v>
      </c>
      <c r="P46" s="6" t="s">
        <v>32</v>
      </c>
    </row>
    <row r="47" spans="1:16" ht="12.75">
      <c r="A47" s="8"/>
      <c r="B47" s="8" t="s">
        <v>73</v>
      </c>
      <c r="C47" s="9"/>
      <c r="D47" s="113"/>
      <c r="E47" s="14"/>
      <c r="F47" s="50">
        <v>306800</v>
      </c>
      <c r="G47" s="20">
        <v>36333</v>
      </c>
      <c r="H47" s="15">
        <v>36340</v>
      </c>
      <c r="I47" s="5"/>
      <c r="J47" s="5"/>
      <c r="K47" s="6"/>
      <c r="L47" s="6"/>
      <c r="M47" s="6"/>
      <c r="N47" s="6"/>
      <c r="O47" s="6"/>
      <c r="P47" s="6"/>
    </row>
    <row r="48" spans="1:16" s="34" customFormat="1" ht="12.75">
      <c r="A48" s="8" t="s">
        <v>38</v>
      </c>
      <c r="B48" s="8" t="s">
        <v>12</v>
      </c>
      <c r="C48" s="21"/>
      <c r="D48" s="113"/>
      <c r="E48" s="3"/>
      <c r="F48" s="50">
        <v>307100</v>
      </c>
      <c r="G48" s="32">
        <v>36334</v>
      </c>
      <c r="H48" s="5">
        <v>36341</v>
      </c>
      <c r="I48" s="5">
        <v>36327</v>
      </c>
      <c r="J48" s="5">
        <v>36328</v>
      </c>
      <c r="K48" s="6" t="s">
        <v>37</v>
      </c>
      <c r="L48" s="6" t="s">
        <v>32</v>
      </c>
      <c r="M48" s="6" t="s">
        <v>27</v>
      </c>
      <c r="N48" s="6" t="s">
        <v>37</v>
      </c>
      <c r="O48" s="6"/>
      <c r="P48" s="6" t="s">
        <v>32</v>
      </c>
    </row>
    <row r="49" spans="1:16" ht="12.75">
      <c r="A49" s="8" t="s">
        <v>39</v>
      </c>
      <c r="B49" s="8" t="s">
        <v>9</v>
      </c>
      <c r="C49" s="9">
        <v>36318</v>
      </c>
      <c r="D49" s="113" t="s">
        <v>5</v>
      </c>
      <c r="E49" s="14">
        <v>36331</v>
      </c>
      <c r="F49" s="50">
        <v>307200</v>
      </c>
      <c r="G49" s="15">
        <v>36336</v>
      </c>
      <c r="H49" s="15">
        <v>36343</v>
      </c>
      <c r="I49" s="5"/>
      <c r="J49" s="5"/>
      <c r="K49" s="6"/>
      <c r="L49" s="6"/>
      <c r="M49" s="6"/>
      <c r="N49" s="6"/>
      <c r="O49" s="6"/>
      <c r="P49" s="6"/>
    </row>
    <row r="50" spans="1:16" ht="12.75">
      <c r="A50" s="8" t="s">
        <v>39</v>
      </c>
      <c r="B50" s="8" t="s">
        <v>4</v>
      </c>
      <c r="C50" s="9">
        <v>36325</v>
      </c>
      <c r="D50" s="118" t="s">
        <v>5</v>
      </c>
      <c r="E50" s="14">
        <v>36338</v>
      </c>
      <c r="F50" s="50">
        <v>307300</v>
      </c>
      <c r="G50" s="15">
        <v>36343</v>
      </c>
      <c r="H50" s="15">
        <v>36350</v>
      </c>
      <c r="I50" s="5"/>
      <c r="J50" s="5"/>
      <c r="K50" s="6"/>
      <c r="L50" s="6"/>
      <c r="M50" s="6"/>
      <c r="N50" s="6" t="s">
        <v>37</v>
      </c>
      <c r="O50" s="6"/>
      <c r="P50" s="6"/>
    </row>
    <row r="51" spans="1:16" ht="12.75">
      <c r="A51" s="8" t="s">
        <v>40</v>
      </c>
      <c r="B51" s="1" t="s">
        <v>12</v>
      </c>
      <c r="C51" s="9"/>
      <c r="D51" s="113"/>
      <c r="E51" s="14"/>
      <c r="F51" s="50">
        <v>307500</v>
      </c>
      <c r="G51" s="15">
        <v>36347</v>
      </c>
      <c r="H51" s="15">
        <v>36351</v>
      </c>
      <c r="I51" s="5"/>
      <c r="J51" s="5"/>
      <c r="K51" s="6"/>
      <c r="L51" s="6"/>
      <c r="M51" s="6"/>
      <c r="N51" s="6"/>
      <c r="O51" s="6"/>
      <c r="P51" s="6"/>
    </row>
    <row r="52" spans="1:16" ht="12.75">
      <c r="A52" s="1" t="s">
        <v>40</v>
      </c>
      <c r="B52" s="8" t="s">
        <v>72</v>
      </c>
      <c r="C52" s="9"/>
      <c r="D52" s="113"/>
      <c r="E52" s="14"/>
      <c r="F52" s="50">
        <v>307520</v>
      </c>
      <c r="G52" s="15">
        <v>36347</v>
      </c>
      <c r="H52" s="15">
        <v>36351</v>
      </c>
      <c r="I52" s="5"/>
      <c r="J52" s="5"/>
      <c r="K52" s="6"/>
      <c r="L52" s="6"/>
      <c r="M52" s="6"/>
      <c r="N52" s="6"/>
      <c r="O52" s="6"/>
      <c r="P52" s="6"/>
    </row>
    <row r="53" spans="1:16" ht="12.75">
      <c r="A53" s="55"/>
      <c r="B53" s="61"/>
      <c r="C53" s="74"/>
      <c r="D53" s="134"/>
      <c r="E53" s="65"/>
      <c r="F53" s="85"/>
      <c r="G53" s="75"/>
      <c r="H53" s="75"/>
      <c r="I53" s="58"/>
      <c r="J53" s="58"/>
      <c r="K53" s="60"/>
      <c r="L53" s="60"/>
      <c r="M53" s="60"/>
      <c r="N53" s="60"/>
      <c r="O53" s="60"/>
      <c r="P53" s="60"/>
    </row>
    <row r="54" spans="1:16" ht="12.75">
      <c r="A54" s="8" t="s">
        <v>41</v>
      </c>
      <c r="B54" s="8" t="s">
        <v>9</v>
      </c>
      <c r="C54" s="9">
        <v>36332</v>
      </c>
      <c r="D54" s="113" t="s">
        <v>5</v>
      </c>
      <c r="E54" s="14">
        <v>36345</v>
      </c>
      <c r="F54" s="50">
        <v>307600</v>
      </c>
      <c r="G54" s="15">
        <v>36350</v>
      </c>
      <c r="H54" s="15">
        <v>36358</v>
      </c>
      <c r="I54" s="5"/>
      <c r="J54" s="5"/>
      <c r="K54" s="6"/>
      <c r="L54" s="6"/>
      <c r="M54" s="6"/>
      <c r="N54" s="6"/>
      <c r="O54" s="6"/>
      <c r="P54" s="6"/>
    </row>
    <row r="55" spans="1:16" ht="12.75">
      <c r="A55" s="8" t="s">
        <v>41</v>
      </c>
      <c r="B55" s="8" t="s">
        <v>4</v>
      </c>
      <c r="C55" s="9">
        <v>36339</v>
      </c>
      <c r="D55" s="113" t="s">
        <v>5</v>
      </c>
      <c r="E55" s="14">
        <v>36352</v>
      </c>
      <c r="F55" s="50">
        <v>307700</v>
      </c>
      <c r="G55" s="15">
        <v>36357</v>
      </c>
      <c r="H55" s="15">
        <v>36364</v>
      </c>
      <c r="I55" s="5">
        <v>36355</v>
      </c>
      <c r="J55" s="5">
        <v>36356</v>
      </c>
      <c r="K55" s="6" t="s">
        <v>42</v>
      </c>
      <c r="L55" s="6" t="s">
        <v>37</v>
      </c>
      <c r="M55" s="6" t="s">
        <v>32</v>
      </c>
      <c r="N55" s="6"/>
      <c r="O55" s="6" t="s">
        <v>37</v>
      </c>
      <c r="P55" s="6" t="s">
        <v>37</v>
      </c>
    </row>
    <row r="56" spans="1:16" ht="12.75">
      <c r="A56" s="8" t="s">
        <v>43</v>
      </c>
      <c r="B56" s="1" t="s">
        <v>9</v>
      </c>
      <c r="C56" s="9">
        <v>36346</v>
      </c>
      <c r="D56" s="113" t="s">
        <v>5</v>
      </c>
      <c r="E56" s="14">
        <v>36359</v>
      </c>
      <c r="F56" s="50">
        <v>308200</v>
      </c>
      <c r="G56" s="15">
        <v>36364</v>
      </c>
      <c r="H56" s="15">
        <v>36372</v>
      </c>
      <c r="I56" s="5"/>
      <c r="J56" s="5"/>
      <c r="K56" s="6"/>
      <c r="L56" s="6"/>
      <c r="M56" s="6"/>
      <c r="N56" s="6"/>
      <c r="O56" s="6"/>
      <c r="P56" s="6"/>
    </row>
    <row r="57" spans="1:16" ht="12.75">
      <c r="A57" s="1" t="s">
        <v>44</v>
      </c>
      <c r="B57" s="8" t="s">
        <v>12</v>
      </c>
      <c r="C57" s="9"/>
      <c r="D57" s="113"/>
      <c r="E57" s="14"/>
      <c r="F57" s="50">
        <v>308100</v>
      </c>
      <c r="G57" s="15">
        <v>36363</v>
      </c>
      <c r="H57" s="15">
        <v>36372</v>
      </c>
      <c r="I57" s="5">
        <v>36355</v>
      </c>
      <c r="J57" s="5">
        <v>36356</v>
      </c>
      <c r="K57" s="6" t="s">
        <v>42</v>
      </c>
      <c r="L57" s="6" t="s">
        <v>37</v>
      </c>
      <c r="M57" s="6" t="s">
        <v>32</v>
      </c>
      <c r="N57" s="6" t="s">
        <v>42</v>
      </c>
      <c r="O57" s="6"/>
      <c r="P57" s="6" t="s">
        <v>37</v>
      </c>
    </row>
    <row r="58" spans="1:16" ht="12.75">
      <c r="A58" s="1" t="s">
        <v>43</v>
      </c>
      <c r="B58" s="8" t="s">
        <v>4</v>
      </c>
      <c r="C58" s="9">
        <v>36353</v>
      </c>
      <c r="D58" s="119" t="s">
        <v>5</v>
      </c>
      <c r="E58" s="14">
        <v>36366</v>
      </c>
      <c r="F58" s="50">
        <v>308300</v>
      </c>
      <c r="G58" s="15">
        <v>36371</v>
      </c>
      <c r="H58" s="15">
        <v>36378</v>
      </c>
      <c r="I58" s="5"/>
      <c r="J58" s="5"/>
      <c r="K58" s="6"/>
      <c r="L58" s="6"/>
      <c r="M58" s="6"/>
      <c r="N58" s="6" t="s">
        <v>42</v>
      </c>
      <c r="O58" s="6"/>
      <c r="P58" s="6"/>
    </row>
    <row r="59" spans="1:16" ht="12.75">
      <c r="A59" s="8" t="s">
        <v>45</v>
      </c>
      <c r="B59" s="1" t="s">
        <v>12</v>
      </c>
      <c r="C59" s="9"/>
      <c r="D59" s="113"/>
      <c r="E59" s="14"/>
      <c r="F59" s="50">
        <v>308500</v>
      </c>
      <c r="G59" s="15">
        <v>36376</v>
      </c>
      <c r="H59" s="15">
        <v>36383</v>
      </c>
      <c r="I59" s="5"/>
      <c r="J59" s="5"/>
      <c r="K59" s="6"/>
      <c r="L59" s="6"/>
      <c r="M59" s="6"/>
      <c r="N59" s="6"/>
      <c r="O59" s="6"/>
      <c r="P59" s="6"/>
    </row>
    <row r="60" spans="1:16" ht="12.75">
      <c r="A60" s="8" t="s">
        <v>45</v>
      </c>
      <c r="B60" s="8" t="s">
        <v>72</v>
      </c>
      <c r="C60" s="9"/>
      <c r="D60" s="113"/>
      <c r="E60" s="14"/>
      <c r="F60" s="50">
        <v>308520</v>
      </c>
      <c r="G60" s="15">
        <v>36376</v>
      </c>
      <c r="H60" s="15">
        <v>36383</v>
      </c>
      <c r="I60" s="5"/>
      <c r="J60" s="5"/>
      <c r="K60" s="6"/>
      <c r="L60" s="6"/>
      <c r="M60" s="6"/>
      <c r="N60" s="6"/>
      <c r="O60" s="6"/>
      <c r="P60" s="6"/>
    </row>
    <row r="61" spans="1:16" ht="12.75">
      <c r="A61" s="61"/>
      <c r="B61" s="61"/>
      <c r="C61" s="74"/>
      <c r="D61" s="134"/>
      <c r="E61" s="65"/>
      <c r="F61" s="85"/>
      <c r="G61" s="75"/>
      <c r="H61" s="75"/>
      <c r="I61" s="58"/>
      <c r="J61" s="58"/>
      <c r="K61" s="60"/>
      <c r="L61" s="60"/>
      <c r="M61" s="60"/>
      <c r="N61" s="60"/>
      <c r="O61" s="60"/>
      <c r="P61" s="60"/>
    </row>
    <row r="62" spans="1:16" ht="12.75">
      <c r="A62" s="8" t="s">
        <v>46</v>
      </c>
      <c r="B62" s="8" t="s">
        <v>9</v>
      </c>
      <c r="C62" s="9">
        <v>36360</v>
      </c>
      <c r="D62" s="113" t="s">
        <v>5</v>
      </c>
      <c r="E62" s="14">
        <v>36373</v>
      </c>
      <c r="F62" s="50">
        <v>308600</v>
      </c>
      <c r="G62" s="20">
        <v>36378</v>
      </c>
      <c r="H62" s="15">
        <v>36386</v>
      </c>
      <c r="I62" s="5"/>
      <c r="J62" s="5"/>
      <c r="K62" s="6"/>
      <c r="L62" s="6"/>
      <c r="M62" s="6"/>
      <c r="N62" s="6"/>
      <c r="O62" s="6"/>
      <c r="P62" s="6"/>
    </row>
    <row r="63" spans="1:16" ht="12.75">
      <c r="A63" s="8" t="s">
        <v>46</v>
      </c>
      <c r="B63" s="8" t="s">
        <v>4</v>
      </c>
      <c r="C63" s="9">
        <v>36367</v>
      </c>
      <c r="D63" s="113" t="s">
        <v>5</v>
      </c>
      <c r="E63" s="14">
        <v>36380</v>
      </c>
      <c r="F63" s="50">
        <v>308700</v>
      </c>
      <c r="G63" s="15">
        <v>36385</v>
      </c>
      <c r="H63" s="15">
        <v>36392</v>
      </c>
      <c r="I63" s="5">
        <v>36383</v>
      </c>
      <c r="J63" s="5">
        <v>36384</v>
      </c>
      <c r="K63" s="6" t="s">
        <v>47</v>
      </c>
      <c r="L63" s="6" t="s">
        <v>42</v>
      </c>
      <c r="M63" s="6" t="s">
        <v>37</v>
      </c>
      <c r="N63" s="6"/>
      <c r="O63" s="6" t="s">
        <v>42</v>
      </c>
      <c r="P63" s="6" t="s">
        <v>42</v>
      </c>
    </row>
    <row r="64" spans="1:16" ht="12.75">
      <c r="A64" s="8" t="s">
        <v>48</v>
      </c>
      <c r="B64" s="8" t="s">
        <v>9</v>
      </c>
      <c r="C64" s="9">
        <v>36374</v>
      </c>
      <c r="D64" s="113" t="s">
        <v>5</v>
      </c>
      <c r="E64" s="14">
        <v>36387</v>
      </c>
      <c r="F64" s="50">
        <v>308800</v>
      </c>
      <c r="G64" s="15">
        <v>36392</v>
      </c>
      <c r="H64" s="15">
        <v>36400</v>
      </c>
      <c r="I64" s="5"/>
      <c r="J64" s="5"/>
      <c r="K64" s="6"/>
      <c r="L64" s="6"/>
      <c r="M64" s="6"/>
      <c r="N64" s="6"/>
      <c r="O64" s="6"/>
      <c r="P64" s="6"/>
    </row>
    <row r="65" spans="1:16" ht="12.75">
      <c r="A65" s="8" t="s">
        <v>49</v>
      </c>
      <c r="B65" s="8" t="s">
        <v>12</v>
      </c>
      <c r="C65" s="9"/>
      <c r="D65" s="83"/>
      <c r="E65" s="14"/>
      <c r="F65" s="50">
        <v>308900</v>
      </c>
      <c r="G65" s="15">
        <v>36393</v>
      </c>
      <c r="H65" s="15">
        <v>36400</v>
      </c>
      <c r="I65" s="5">
        <v>36383</v>
      </c>
      <c r="J65" s="5">
        <v>36384</v>
      </c>
      <c r="K65" s="6" t="s">
        <v>47</v>
      </c>
      <c r="L65" s="6" t="s">
        <v>42</v>
      </c>
      <c r="M65" s="6" t="s">
        <v>37</v>
      </c>
      <c r="N65" s="6" t="s">
        <v>47</v>
      </c>
      <c r="O65" s="6"/>
      <c r="P65" s="6" t="s">
        <v>42</v>
      </c>
    </row>
    <row r="66" spans="1:16" ht="12.75">
      <c r="A66" s="8" t="s">
        <v>48</v>
      </c>
      <c r="B66" s="8" t="s">
        <v>4</v>
      </c>
      <c r="C66" s="84">
        <v>36381</v>
      </c>
      <c r="D66" s="113" t="s">
        <v>5</v>
      </c>
      <c r="E66" s="14">
        <v>36394</v>
      </c>
      <c r="F66" s="50">
        <v>309300</v>
      </c>
      <c r="G66" s="15">
        <v>36399</v>
      </c>
      <c r="H66" s="15">
        <v>36406</v>
      </c>
      <c r="I66" s="33"/>
      <c r="J66" s="33"/>
      <c r="K66" s="6"/>
      <c r="L66" s="6"/>
      <c r="M66" s="6"/>
      <c r="N66" s="6" t="s">
        <v>47</v>
      </c>
      <c r="O66" s="6"/>
      <c r="P66" s="6"/>
    </row>
    <row r="67" spans="1:16" ht="12.75">
      <c r="A67" s="8" t="s">
        <v>95</v>
      </c>
      <c r="B67" s="8" t="s">
        <v>9</v>
      </c>
      <c r="C67" s="21">
        <v>36388</v>
      </c>
      <c r="D67" s="113" t="s">
        <v>5</v>
      </c>
      <c r="E67" s="22">
        <v>36401</v>
      </c>
      <c r="F67" s="50">
        <v>309400</v>
      </c>
      <c r="G67" s="5">
        <v>36406</v>
      </c>
      <c r="H67" s="5">
        <v>36414</v>
      </c>
      <c r="I67" s="5"/>
      <c r="J67" s="5"/>
      <c r="K67" s="6"/>
      <c r="L67" s="6"/>
      <c r="M67" s="6"/>
      <c r="N67" s="6"/>
      <c r="O67" s="6"/>
      <c r="P67" s="6"/>
    </row>
    <row r="68" spans="1:16" ht="12.75">
      <c r="A68" s="8" t="s">
        <v>50</v>
      </c>
      <c r="B68" s="1" t="s">
        <v>12</v>
      </c>
      <c r="C68" s="9"/>
      <c r="D68" s="83"/>
      <c r="E68" s="14"/>
      <c r="F68" s="50">
        <v>309500</v>
      </c>
      <c r="G68" s="15">
        <v>36407</v>
      </c>
      <c r="H68" s="15">
        <v>36414</v>
      </c>
      <c r="I68" s="5"/>
      <c r="J68" s="5"/>
      <c r="K68" s="6"/>
      <c r="L68" s="6"/>
      <c r="M68" s="6"/>
      <c r="N68" s="6"/>
      <c r="O68" s="6"/>
      <c r="P68" s="6"/>
    </row>
    <row r="69" spans="1:16" ht="12.75">
      <c r="A69" s="8" t="s">
        <v>50</v>
      </c>
      <c r="B69" s="8" t="s">
        <v>72</v>
      </c>
      <c r="C69" s="9"/>
      <c r="D69" s="83"/>
      <c r="E69" s="14"/>
      <c r="F69" s="50">
        <v>309520</v>
      </c>
      <c r="G69" s="15">
        <v>36407</v>
      </c>
      <c r="H69" s="15">
        <v>36414</v>
      </c>
      <c r="I69" s="5"/>
      <c r="J69" s="5"/>
      <c r="K69" s="6"/>
      <c r="L69" s="6"/>
      <c r="M69" s="6"/>
      <c r="N69" s="6"/>
      <c r="O69" s="6"/>
      <c r="P69" s="6"/>
    </row>
    <row r="70" spans="1:16" s="7" customFormat="1" ht="12.75">
      <c r="A70" s="38"/>
      <c r="B70" s="38"/>
      <c r="C70" s="56"/>
      <c r="D70" s="110"/>
      <c r="E70" s="57"/>
      <c r="F70" s="86"/>
      <c r="G70" s="58"/>
      <c r="H70" s="58"/>
      <c r="I70" s="58"/>
      <c r="J70" s="58"/>
      <c r="K70" s="60"/>
      <c r="L70" s="60"/>
      <c r="M70" s="60"/>
      <c r="N70" s="60"/>
      <c r="O70" s="60"/>
      <c r="P70" s="60"/>
    </row>
    <row r="71" spans="1:16" ht="12.75">
      <c r="A71" s="8" t="s">
        <v>51</v>
      </c>
      <c r="B71" s="8" t="s">
        <v>4</v>
      </c>
      <c r="C71" s="21">
        <v>36395</v>
      </c>
      <c r="D71" s="113" t="s">
        <v>5</v>
      </c>
      <c r="E71" s="22">
        <v>36408</v>
      </c>
      <c r="F71" s="50">
        <v>309600</v>
      </c>
      <c r="G71" s="5">
        <v>36413</v>
      </c>
      <c r="H71" s="5">
        <v>36420</v>
      </c>
      <c r="I71" s="5">
        <v>36411</v>
      </c>
      <c r="J71" s="5">
        <v>36412</v>
      </c>
      <c r="K71" s="6" t="s">
        <v>52</v>
      </c>
      <c r="L71" s="6" t="s">
        <v>47</v>
      </c>
      <c r="M71" s="6" t="s">
        <v>42</v>
      </c>
      <c r="N71" s="6"/>
      <c r="O71" s="6" t="s">
        <v>47</v>
      </c>
      <c r="P71" s="6" t="s">
        <v>47</v>
      </c>
    </row>
    <row r="72" spans="1:16" ht="12.75">
      <c r="A72" s="8" t="s">
        <v>51</v>
      </c>
      <c r="B72" s="8" t="s">
        <v>9</v>
      </c>
      <c r="C72" s="21">
        <v>36402</v>
      </c>
      <c r="D72" s="113" t="s">
        <v>5</v>
      </c>
      <c r="E72" s="22">
        <v>36415</v>
      </c>
      <c r="F72" s="50">
        <v>309700</v>
      </c>
      <c r="G72" s="5">
        <v>36420</v>
      </c>
      <c r="H72" s="5">
        <v>36428</v>
      </c>
      <c r="I72" s="5"/>
      <c r="J72" s="5"/>
      <c r="K72" s="6"/>
      <c r="L72" s="6"/>
      <c r="M72" s="6"/>
      <c r="N72" s="6"/>
      <c r="O72" s="6"/>
      <c r="P72" s="6"/>
    </row>
    <row r="73" spans="1:16" ht="12.75">
      <c r="A73" s="8" t="s">
        <v>53</v>
      </c>
      <c r="B73" s="8" t="s">
        <v>12</v>
      </c>
      <c r="C73" s="21"/>
      <c r="D73" s="113"/>
      <c r="E73" s="22"/>
      <c r="F73" s="50">
        <v>310100</v>
      </c>
      <c r="G73" s="5">
        <v>36426</v>
      </c>
      <c r="H73" s="5">
        <v>36433</v>
      </c>
      <c r="I73" s="5">
        <v>36411</v>
      </c>
      <c r="J73" s="5">
        <v>36412</v>
      </c>
      <c r="K73" s="6" t="s">
        <v>52</v>
      </c>
      <c r="L73" s="6" t="s">
        <v>47</v>
      </c>
      <c r="M73" s="6" t="s">
        <v>42</v>
      </c>
      <c r="N73" s="6" t="s">
        <v>52</v>
      </c>
      <c r="O73" s="6"/>
      <c r="P73" s="6" t="s">
        <v>47</v>
      </c>
    </row>
    <row r="74" spans="1:16" s="34" customFormat="1" ht="12.75">
      <c r="A74" s="8" t="s">
        <v>54</v>
      </c>
      <c r="B74" s="8" t="s">
        <v>4</v>
      </c>
      <c r="C74" s="21">
        <v>36409</v>
      </c>
      <c r="D74" s="113" t="s">
        <v>5</v>
      </c>
      <c r="E74" s="3">
        <v>36422</v>
      </c>
      <c r="F74" s="50">
        <v>310200</v>
      </c>
      <c r="G74" s="5">
        <v>36427</v>
      </c>
      <c r="H74" s="5">
        <v>36434</v>
      </c>
      <c r="I74" s="33"/>
      <c r="J74" s="33"/>
      <c r="K74" s="6"/>
      <c r="L74" s="6"/>
      <c r="M74" s="6"/>
      <c r="N74" s="6" t="s">
        <v>52</v>
      </c>
      <c r="O74" s="6"/>
      <c r="P74" s="6"/>
    </row>
    <row r="75" spans="1:16" ht="12.75">
      <c r="A75" s="1" t="s">
        <v>54</v>
      </c>
      <c r="B75" s="8" t="s">
        <v>9</v>
      </c>
      <c r="C75" s="21">
        <v>36416</v>
      </c>
      <c r="D75" s="113" t="s">
        <v>5</v>
      </c>
      <c r="E75" s="22">
        <v>36429</v>
      </c>
      <c r="F75" s="50">
        <v>310300</v>
      </c>
      <c r="G75" s="5">
        <v>36434</v>
      </c>
      <c r="H75" s="5">
        <v>36442</v>
      </c>
      <c r="I75" s="5"/>
      <c r="J75" s="5"/>
      <c r="K75" s="6"/>
      <c r="L75" s="6"/>
      <c r="M75" s="6"/>
      <c r="N75" s="6"/>
      <c r="O75" s="6"/>
      <c r="P75" s="6"/>
    </row>
    <row r="76" spans="1:16" ht="12.75">
      <c r="A76" s="8" t="s">
        <v>55</v>
      </c>
      <c r="B76" s="1" t="s">
        <v>12</v>
      </c>
      <c r="C76" s="21"/>
      <c r="D76" s="83"/>
      <c r="E76" s="22"/>
      <c r="F76" s="50">
        <v>310500</v>
      </c>
      <c r="G76" s="5">
        <v>36435</v>
      </c>
      <c r="H76" s="5">
        <v>36442</v>
      </c>
      <c r="I76" s="5"/>
      <c r="J76" s="5"/>
      <c r="K76" s="6"/>
      <c r="L76" s="6"/>
      <c r="M76" s="6"/>
      <c r="N76" s="6"/>
      <c r="O76" s="6"/>
      <c r="P76" s="6"/>
    </row>
    <row r="77" spans="1:16" ht="12.75">
      <c r="A77" s="8" t="s">
        <v>55</v>
      </c>
      <c r="B77" s="8" t="s">
        <v>72</v>
      </c>
      <c r="C77" s="21"/>
      <c r="D77" s="83"/>
      <c r="E77" s="22"/>
      <c r="F77" s="50">
        <v>310520</v>
      </c>
      <c r="G77" s="5">
        <v>36435</v>
      </c>
      <c r="H77" s="5">
        <v>36442</v>
      </c>
      <c r="I77" s="5"/>
      <c r="J77" s="5"/>
      <c r="K77" s="6"/>
      <c r="L77" s="6"/>
      <c r="M77" s="6"/>
      <c r="N77" s="6"/>
      <c r="O77" s="6"/>
      <c r="P77" s="6"/>
    </row>
    <row r="78" spans="1:16" ht="12.75">
      <c r="A78" s="55"/>
      <c r="B78" s="61"/>
      <c r="C78" s="36"/>
      <c r="D78" s="134"/>
      <c r="E78" s="37"/>
      <c r="F78" s="85"/>
      <c r="G78" s="58"/>
      <c r="H78" s="58"/>
      <c r="I78" s="58"/>
      <c r="J78" s="58"/>
      <c r="K78" s="60"/>
      <c r="L78" s="60"/>
      <c r="M78" s="60"/>
      <c r="N78" s="60"/>
      <c r="O78" s="60"/>
      <c r="P78" s="60"/>
    </row>
    <row r="79" spans="1:16" ht="12.75">
      <c r="A79" s="8" t="s">
        <v>56</v>
      </c>
      <c r="B79" s="8" t="s">
        <v>4</v>
      </c>
      <c r="C79" s="21">
        <v>36423</v>
      </c>
      <c r="D79" s="113" t="s">
        <v>5</v>
      </c>
      <c r="E79" s="22">
        <v>36436</v>
      </c>
      <c r="F79" s="50">
        <v>310600</v>
      </c>
      <c r="G79" s="5">
        <v>36441</v>
      </c>
      <c r="H79" s="5">
        <v>36448</v>
      </c>
      <c r="I79" s="5">
        <v>36439</v>
      </c>
      <c r="J79" s="5">
        <v>36440</v>
      </c>
      <c r="K79" s="6" t="s">
        <v>57</v>
      </c>
      <c r="L79" s="6" t="s">
        <v>52</v>
      </c>
      <c r="M79" s="6" t="s">
        <v>47</v>
      </c>
      <c r="N79" s="6"/>
      <c r="O79" s="6" t="s">
        <v>52</v>
      </c>
      <c r="P79" s="6" t="s">
        <v>52</v>
      </c>
    </row>
    <row r="80" spans="1:16" ht="12.75">
      <c r="A80" s="1" t="s">
        <v>56</v>
      </c>
      <c r="B80" s="8" t="s">
        <v>9</v>
      </c>
      <c r="C80" s="21">
        <v>36430</v>
      </c>
      <c r="D80" s="113" t="s">
        <v>5</v>
      </c>
      <c r="E80" s="22">
        <v>36443</v>
      </c>
      <c r="F80" s="50">
        <v>310700</v>
      </c>
      <c r="G80" s="5">
        <v>36448</v>
      </c>
      <c r="H80" s="5">
        <v>36456</v>
      </c>
      <c r="I80" s="5"/>
      <c r="J80" s="5"/>
      <c r="K80" s="6"/>
      <c r="L80" s="6"/>
      <c r="M80" s="6"/>
      <c r="N80" s="6"/>
      <c r="O80" s="6"/>
      <c r="P80" s="6"/>
    </row>
    <row r="81" spans="1:16" ht="12.75">
      <c r="A81" s="1" t="s">
        <v>58</v>
      </c>
      <c r="B81" s="8" t="s">
        <v>4</v>
      </c>
      <c r="C81" s="21">
        <v>36437</v>
      </c>
      <c r="D81" s="113" t="s">
        <v>5</v>
      </c>
      <c r="E81" s="22">
        <v>36450</v>
      </c>
      <c r="F81" s="50">
        <v>310800</v>
      </c>
      <c r="G81" s="5">
        <v>36455</v>
      </c>
      <c r="H81" s="5">
        <v>36462</v>
      </c>
      <c r="I81" s="33"/>
      <c r="J81" s="33"/>
      <c r="K81" s="6"/>
      <c r="L81" s="6"/>
      <c r="M81" s="6"/>
      <c r="N81" s="6" t="s">
        <v>57</v>
      </c>
      <c r="O81" s="6"/>
      <c r="P81" s="6"/>
    </row>
    <row r="82" spans="1:16" ht="12.75">
      <c r="A82" s="1" t="s">
        <v>59</v>
      </c>
      <c r="B82" s="8" t="s">
        <v>12</v>
      </c>
      <c r="C82" s="21"/>
      <c r="D82" s="113"/>
      <c r="E82" s="22"/>
      <c r="F82" s="50">
        <v>310900</v>
      </c>
      <c r="G82" s="5">
        <v>36456</v>
      </c>
      <c r="H82" s="5">
        <v>36463</v>
      </c>
      <c r="I82" s="5">
        <v>36439</v>
      </c>
      <c r="J82" s="5">
        <v>36440</v>
      </c>
      <c r="K82" s="6" t="s">
        <v>57</v>
      </c>
      <c r="L82" s="6" t="s">
        <v>52</v>
      </c>
      <c r="M82" s="6" t="s">
        <v>47</v>
      </c>
      <c r="N82" s="6" t="s">
        <v>57</v>
      </c>
      <c r="O82" s="6"/>
      <c r="P82" s="6" t="s">
        <v>52</v>
      </c>
    </row>
    <row r="83" spans="1:18" s="25" customFormat="1" ht="12.75">
      <c r="A83" s="8" t="s">
        <v>58</v>
      </c>
      <c r="B83" s="8" t="s">
        <v>9</v>
      </c>
      <c r="C83" s="21">
        <v>36444</v>
      </c>
      <c r="D83" s="113" t="s">
        <v>5</v>
      </c>
      <c r="E83" s="22">
        <v>36457</v>
      </c>
      <c r="F83" s="50">
        <v>311300</v>
      </c>
      <c r="G83" s="5">
        <v>36462</v>
      </c>
      <c r="H83" s="5">
        <v>36470</v>
      </c>
      <c r="I83" s="5"/>
      <c r="J83" s="5"/>
      <c r="K83" s="6"/>
      <c r="L83" s="6"/>
      <c r="M83" s="6"/>
      <c r="N83" s="6"/>
      <c r="O83" s="6"/>
      <c r="P83" s="6"/>
      <c r="Q83" s="16"/>
      <c r="R83" s="16"/>
    </row>
    <row r="84" spans="1:16" s="34" customFormat="1" ht="12.75">
      <c r="A84" s="8" t="s">
        <v>60</v>
      </c>
      <c r="B84" s="1" t="s">
        <v>12</v>
      </c>
      <c r="C84" s="21"/>
      <c r="D84" s="83"/>
      <c r="E84" s="3"/>
      <c r="F84" s="50">
        <v>311500</v>
      </c>
      <c r="G84" s="5">
        <v>36468</v>
      </c>
      <c r="H84" s="5">
        <v>36475</v>
      </c>
      <c r="I84" s="5"/>
      <c r="J84" s="5"/>
      <c r="K84" s="6"/>
      <c r="L84" s="6"/>
      <c r="M84" s="6"/>
      <c r="N84" s="6"/>
      <c r="O84" s="6"/>
      <c r="P84" s="6"/>
    </row>
    <row r="85" spans="1:16" s="25" customFormat="1" ht="12.75">
      <c r="A85" s="8" t="s">
        <v>60</v>
      </c>
      <c r="B85" s="8" t="s">
        <v>72</v>
      </c>
      <c r="C85" s="21"/>
      <c r="D85" s="83"/>
      <c r="E85" s="22"/>
      <c r="F85" s="50">
        <v>311520</v>
      </c>
      <c r="G85" s="5">
        <v>36468</v>
      </c>
      <c r="H85" s="5">
        <v>36475</v>
      </c>
      <c r="I85" s="5"/>
      <c r="J85" s="5"/>
      <c r="K85" s="24"/>
      <c r="L85" s="24"/>
      <c r="M85" s="24"/>
      <c r="N85" s="24"/>
      <c r="O85" s="24"/>
      <c r="P85" s="24"/>
    </row>
    <row r="86" spans="1:16" s="25" customFormat="1" ht="12.75">
      <c r="A86" s="61"/>
      <c r="B86" s="61"/>
      <c r="C86" s="36"/>
      <c r="D86" s="110"/>
      <c r="E86" s="37"/>
      <c r="F86" s="85"/>
      <c r="G86" s="58"/>
      <c r="H86" s="58"/>
      <c r="I86" s="58"/>
      <c r="J86" s="58"/>
      <c r="K86" s="135"/>
      <c r="L86" s="135"/>
      <c r="M86" s="135"/>
      <c r="N86" s="135"/>
      <c r="O86" s="135"/>
      <c r="P86" s="135"/>
    </row>
    <row r="87" spans="1:16" ht="12.75">
      <c r="A87" s="8" t="s">
        <v>61</v>
      </c>
      <c r="B87" s="8" t="s">
        <v>4</v>
      </c>
      <c r="C87" s="21">
        <v>36451</v>
      </c>
      <c r="D87" s="113" t="s">
        <v>5</v>
      </c>
      <c r="E87" s="22">
        <v>36464</v>
      </c>
      <c r="F87" s="50">
        <v>311600</v>
      </c>
      <c r="G87" s="5">
        <v>36469</v>
      </c>
      <c r="H87" s="5">
        <v>36476</v>
      </c>
      <c r="I87" s="5">
        <v>36467</v>
      </c>
      <c r="J87" s="5">
        <v>36468</v>
      </c>
      <c r="K87" s="6" t="s">
        <v>8</v>
      </c>
      <c r="L87" s="6" t="s">
        <v>57</v>
      </c>
      <c r="M87" s="6" t="s">
        <v>52</v>
      </c>
      <c r="N87" s="6"/>
      <c r="O87" s="6" t="s">
        <v>57</v>
      </c>
      <c r="P87" s="6" t="s">
        <v>57</v>
      </c>
    </row>
    <row r="88" spans="1:16" ht="12.75">
      <c r="A88" s="8" t="s">
        <v>61</v>
      </c>
      <c r="B88" s="8" t="s">
        <v>9</v>
      </c>
      <c r="C88" s="21">
        <v>36458</v>
      </c>
      <c r="D88" s="113" t="s">
        <v>5</v>
      </c>
      <c r="E88" s="22">
        <v>36471</v>
      </c>
      <c r="F88" s="50">
        <v>311700</v>
      </c>
      <c r="G88" s="5">
        <v>36476</v>
      </c>
      <c r="H88" s="5">
        <v>36484</v>
      </c>
      <c r="I88" s="5"/>
      <c r="J88" s="5"/>
      <c r="K88" s="6"/>
      <c r="L88" s="6"/>
      <c r="M88" s="6"/>
      <c r="N88" s="6"/>
      <c r="O88" s="6"/>
      <c r="P88" s="6"/>
    </row>
    <row r="89" spans="1:16" ht="12.75">
      <c r="A89" s="8" t="s">
        <v>63</v>
      </c>
      <c r="B89" s="8" t="s">
        <v>4</v>
      </c>
      <c r="C89" s="21">
        <v>36465</v>
      </c>
      <c r="D89" s="113" t="s">
        <v>5</v>
      </c>
      <c r="E89" s="22">
        <v>36478</v>
      </c>
      <c r="F89" s="50">
        <v>311800</v>
      </c>
      <c r="G89" s="5">
        <v>36483</v>
      </c>
      <c r="H89" s="5">
        <v>36489</v>
      </c>
      <c r="I89" s="33"/>
      <c r="J89" s="33"/>
      <c r="K89" s="6"/>
      <c r="L89" s="6"/>
      <c r="M89" s="6"/>
      <c r="N89" s="6" t="s">
        <v>8</v>
      </c>
      <c r="O89" s="6"/>
      <c r="P89" s="6"/>
    </row>
    <row r="90" spans="1:16" ht="12.75">
      <c r="A90" s="8" t="s">
        <v>62</v>
      </c>
      <c r="B90" s="8" t="s">
        <v>12</v>
      </c>
      <c r="C90" s="21"/>
      <c r="D90" s="113"/>
      <c r="E90" s="22"/>
      <c r="F90" s="50">
        <v>312100</v>
      </c>
      <c r="G90" s="5">
        <v>36487</v>
      </c>
      <c r="H90" s="5">
        <v>36494</v>
      </c>
      <c r="I90" s="5">
        <v>36467</v>
      </c>
      <c r="J90" s="5">
        <v>36468</v>
      </c>
      <c r="K90" s="6" t="s">
        <v>8</v>
      </c>
      <c r="L90" s="6" t="s">
        <v>57</v>
      </c>
      <c r="M90" s="6" t="s">
        <v>52</v>
      </c>
      <c r="N90" s="6" t="s">
        <v>8</v>
      </c>
      <c r="O90" s="6"/>
      <c r="P90" s="6" t="s">
        <v>57</v>
      </c>
    </row>
    <row r="91" spans="1:16" ht="12.75">
      <c r="A91" s="8" t="s">
        <v>63</v>
      </c>
      <c r="B91" s="8" t="s">
        <v>9</v>
      </c>
      <c r="C91" s="21">
        <v>36472</v>
      </c>
      <c r="D91" s="113" t="s">
        <v>5</v>
      </c>
      <c r="E91" s="22">
        <v>36485</v>
      </c>
      <c r="F91" s="50">
        <v>312200</v>
      </c>
      <c r="G91" s="5">
        <v>36489</v>
      </c>
      <c r="H91" s="5">
        <v>36498</v>
      </c>
      <c r="I91" s="5"/>
      <c r="J91" s="5"/>
      <c r="K91" s="6"/>
      <c r="L91" s="6"/>
      <c r="M91" s="6"/>
      <c r="N91" s="6"/>
      <c r="O91" s="6"/>
      <c r="P91" s="6"/>
    </row>
    <row r="92" spans="1:16" ht="12.75">
      <c r="A92" s="8" t="s">
        <v>96</v>
      </c>
      <c r="B92" s="8" t="s">
        <v>4</v>
      </c>
      <c r="C92" s="21">
        <v>36479</v>
      </c>
      <c r="D92" s="113" t="s">
        <v>5</v>
      </c>
      <c r="E92" s="22">
        <v>36492</v>
      </c>
      <c r="F92" s="50">
        <v>312300</v>
      </c>
      <c r="G92" s="5">
        <v>36497</v>
      </c>
      <c r="H92" s="5">
        <v>36504</v>
      </c>
      <c r="I92" s="33"/>
      <c r="J92" s="33"/>
      <c r="K92" s="6"/>
      <c r="L92" s="6"/>
      <c r="M92" s="6"/>
      <c r="N92" s="6"/>
      <c r="O92" s="6"/>
      <c r="P92" s="6"/>
    </row>
    <row r="93" spans="1:16" ht="12.75">
      <c r="A93" s="8" t="s">
        <v>64</v>
      </c>
      <c r="B93" s="1" t="s">
        <v>12</v>
      </c>
      <c r="C93" s="21"/>
      <c r="D93" s="83"/>
      <c r="E93" s="22"/>
      <c r="F93" s="50">
        <v>312500</v>
      </c>
      <c r="G93" s="5">
        <v>36498</v>
      </c>
      <c r="H93" s="5">
        <v>36505</v>
      </c>
      <c r="I93" s="5"/>
      <c r="J93" s="5"/>
      <c r="K93" s="6"/>
      <c r="L93" s="6"/>
      <c r="M93" s="6"/>
      <c r="N93" s="6"/>
      <c r="O93" s="6"/>
      <c r="P93" s="6"/>
    </row>
    <row r="94" spans="1:16" s="34" customFormat="1" ht="12.75">
      <c r="A94" s="8" t="s">
        <v>64</v>
      </c>
      <c r="B94" s="8" t="s">
        <v>72</v>
      </c>
      <c r="C94" s="21"/>
      <c r="D94" s="83"/>
      <c r="E94" s="3"/>
      <c r="F94" s="50">
        <v>312520</v>
      </c>
      <c r="G94" s="5">
        <v>36498</v>
      </c>
      <c r="H94" s="5">
        <v>36505</v>
      </c>
      <c r="I94" s="5"/>
      <c r="J94" s="5"/>
      <c r="K94" s="89"/>
      <c r="L94" s="89"/>
      <c r="M94" s="89"/>
      <c r="N94" s="89"/>
      <c r="O94" s="6"/>
      <c r="P94" s="89"/>
    </row>
    <row r="95" spans="1:16" ht="12.75">
      <c r="A95" s="61"/>
      <c r="B95" s="61"/>
      <c r="C95" s="36"/>
      <c r="D95" s="110"/>
      <c r="E95" s="37"/>
      <c r="F95" s="85"/>
      <c r="G95" s="58"/>
      <c r="H95" s="58"/>
      <c r="I95" s="58"/>
      <c r="J95" s="58"/>
      <c r="K95" s="136"/>
      <c r="L95" s="136"/>
      <c r="M95" s="136"/>
      <c r="N95" s="136"/>
      <c r="O95" s="60"/>
      <c r="P95" s="136"/>
    </row>
    <row r="96" spans="1:16" ht="12.75">
      <c r="A96" s="8" t="s">
        <v>65</v>
      </c>
      <c r="B96" s="8" t="s">
        <v>9</v>
      </c>
      <c r="C96" s="21">
        <v>36486</v>
      </c>
      <c r="D96" s="113" t="s">
        <v>5</v>
      </c>
      <c r="E96" s="22">
        <v>36499</v>
      </c>
      <c r="F96" s="50">
        <v>312600</v>
      </c>
      <c r="G96" s="5">
        <v>36504</v>
      </c>
      <c r="H96" s="5">
        <v>36512</v>
      </c>
      <c r="I96" s="5"/>
      <c r="J96" s="5"/>
      <c r="K96" s="6"/>
      <c r="L96" s="6"/>
      <c r="M96" s="6"/>
      <c r="N96" s="6"/>
      <c r="O96" s="6"/>
      <c r="P96" s="6"/>
    </row>
    <row r="97" spans="1:16" ht="12.75">
      <c r="A97" s="8" t="s">
        <v>65</v>
      </c>
      <c r="B97" s="8" t="s">
        <v>4</v>
      </c>
      <c r="C97" s="21">
        <v>36493</v>
      </c>
      <c r="D97" s="113" t="s">
        <v>5</v>
      </c>
      <c r="E97" s="22">
        <v>36506</v>
      </c>
      <c r="F97" s="50">
        <v>312700</v>
      </c>
      <c r="G97" s="5">
        <v>36510</v>
      </c>
      <c r="H97" s="5">
        <v>36516</v>
      </c>
      <c r="I97" s="5">
        <v>36508</v>
      </c>
      <c r="J97" s="5">
        <v>36509</v>
      </c>
      <c r="K97" s="6" t="s">
        <v>7</v>
      </c>
      <c r="L97" s="6" t="s">
        <v>8</v>
      </c>
      <c r="M97" s="6" t="s">
        <v>57</v>
      </c>
      <c r="N97" s="6"/>
      <c r="O97" s="6" t="s">
        <v>8</v>
      </c>
      <c r="P97" s="6" t="s">
        <v>8</v>
      </c>
    </row>
    <row r="98" spans="1:16" ht="12.75">
      <c r="A98" s="17" t="s">
        <v>67</v>
      </c>
      <c r="B98" s="14" t="s">
        <v>12</v>
      </c>
      <c r="C98" s="9"/>
      <c r="D98" s="113" t="s">
        <v>68</v>
      </c>
      <c r="E98" s="14"/>
      <c r="F98" s="50">
        <v>401100</v>
      </c>
      <c r="G98" s="5">
        <v>36515</v>
      </c>
      <c r="H98" s="5">
        <v>36526</v>
      </c>
      <c r="I98" s="5">
        <v>36508</v>
      </c>
      <c r="J98" s="5">
        <v>36509</v>
      </c>
      <c r="K98" s="6" t="s">
        <v>7</v>
      </c>
      <c r="L98" s="6" t="s">
        <v>8</v>
      </c>
      <c r="M98" s="6" t="s">
        <v>57</v>
      </c>
      <c r="N98" s="6" t="s">
        <v>7</v>
      </c>
      <c r="O98" s="6"/>
      <c r="P98" s="6" t="s">
        <v>8</v>
      </c>
    </row>
    <row r="99" spans="1:16" ht="12.75">
      <c r="A99" s="8" t="s">
        <v>66</v>
      </c>
      <c r="B99" s="8" t="s">
        <v>9</v>
      </c>
      <c r="C99" s="21">
        <v>36500</v>
      </c>
      <c r="D99" s="113" t="s">
        <v>5</v>
      </c>
      <c r="E99" s="22">
        <v>36513</v>
      </c>
      <c r="F99" s="50">
        <v>401200</v>
      </c>
      <c r="G99" s="5">
        <v>36516</v>
      </c>
      <c r="H99" s="5">
        <v>36526</v>
      </c>
      <c r="I99" s="5"/>
      <c r="J99" s="5"/>
      <c r="K99" s="6"/>
      <c r="L99" s="6"/>
      <c r="M99" s="6"/>
      <c r="N99" s="16"/>
      <c r="O99" s="6"/>
      <c r="P99" s="6"/>
    </row>
    <row r="100" spans="1:16" ht="12.75">
      <c r="A100" s="19" t="s">
        <v>66</v>
      </c>
      <c r="B100" s="14" t="s">
        <v>4</v>
      </c>
      <c r="C100" s="9">
        <v>36507</v>
      </c>
      <c r="D100" s="113" t="s">
        <v>5</v>
      </c>
      <c r="E100" s="14">
        <v>36520</v>
      </c>
      <c r="F100" s="50">
        <v>401300</v>
      </c>
      <c r="G100" s="5">
        <v>36526</v>
      </c>
      <c r="H100" s="5">
        <v>36532</v>
      </c>
      <c r="I100" s="5"/>
      <c r="J100" s="5"/>
      <c r="K100" s="6"/>
      <c r="L100" s="6"/>
      <c r="M100" s="6"/>
      <c r="N100" s="6" t="s">
        <v>7</v>
      </c>
      <c r="O100" s="6"/>
      <c r="P100" s="6"/>
    </row>
    <row r="101" spans="1:16" ht="12.75">
      <c r="A101" s="17" t="s">
        <v>70</v>
      </c>
      <c r="B101" s="31" t="s">
        <v>12</v>
      </c>
      <c r="C101" s="9"/>
      <c r="D101" s="83"/>
      <c r="E101" s="14"/>
      <c r="F101" s="50">
        <v>401500</v>
      </c>
      <c r="G101" s="5">
        <v>36530</v>
      </c>
      <c r="H101" s="5">
        <v>36536</v>
      </c>
      <c r="I101" s="5"/>
      <c r="J101" s="5"/>
      <c r="K101" s="6"/>
      <c r="L101" s="6"/>
      <c r="M101" s="6"/>
      <c r="N101" s="6"/>
      <c r="O101" s="6"/>
      <c r="P101" s="6"/>
    </row>
    <row r="102" spans="1:16" s="34" customFormat="1" ht="12.75">
      <c r="A102" s="8" t="s">
        <v>71</v>
      </c>
      <c r="B102" s="8" t="s">
        <v>72</v>
      </c>
      <c r="C102" s="21"/>
      <c r="D102" s="83"/>
      <c r="E102" s="3"/>
      <c r="F102" s="50">
        <v>401520</v>
      </c>
      <c r="G102" s="5">
        <v>36530</v>
      </c>
      <c r="H102" s="5">
        <v>36536</v>
      </c>
      <c r="I102" s="6"/>
      <c r="J102" s="5"/>
      <c r="K102" s="6"/>
      <c r="L102" s="6"/>
      <c r="M102" s="6"/>
      <c r="N102" s="6"/>
      <c r="O102" s="6"/>
      <c r="P102" s="6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mergeCells count="12">
    <mergeCell ref="A1:A2"/>
    <mergeCell ref="B1:B2"/>
    <mergeCell ref="C1:E2"/>
    <mergeCell ref="F1:F2"/>
    <mergeCell ref="G1:G2"/>
    <mergeCell ref="H1:H2"/>
    <mergeCell ref="K1:K2"/>
    <mergeCell ref="I1:J1"/>
    <mergeCell ref="L1:L2"/>
    <mergeCell ref="M1:M2"/>
    <mergeCell ref="N1:N2"/>
    <mergeCell ref="O1:P1"/>
  </mergeCells>
  <printOptions/>
  <pageMargins left="0.58" right="0.23" top="1.02" bottom="0.7" header="0.34" footer="0.24"/>
  <pageSetup fitToHeight="2" horizontalDpi="300" verticalDpi="300" orientation="landscape" paperSize="5" r:id="rId1"/>
  <headerFooter alignWithMargins="0">
    <oddHeader>&amp;C&amp;"Times New Roman,Bold"University of Wisconsin Processing Center&amp;"Times New Roman,Regular"
750 University Avenue, Room 49;  Madison, Wisconsin  53706
&amp;"Times New Roman,Bold"&amp;14 2003 Payroll and Deduction Processing Schedule</oddHeader>
    <oddFooter>&amp;L&amp;"Times New Roman,Regular"*Mutual Service Life, AD &amp; D, Individual and Family Term Life, Major Medical, and Long Term Care
&amp;8
UW1087   Rev 02/02</oddFooter>
  </headerFooter>
  <rowBreaks count="3" manualBreakCount="3">
    <brk id="27" max="15" man="1"/>
    <brk id="53" max="15" man="1"/>
    <brk id="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50">
      <selection activeCell="E60" sqref="E60"/>
    </sheetView>
  </sheetViews>
  <sheetFormatPr defaultColWidth="9.140625" defaultRowHeight="15" customHeight="1"/>
  <cols>
    <col min="1" max="1" width="9.57421875" style="26" bestFit="1" customWidth="1"/>
    <col min="2" max="2" width="13.28125" style="26" bestFit="1" customWidth="1"/>
    <col min="3" max="3" width="7.28125" style="27" bestFit="1" customWidth="1"/>
    <col min="4" max="4" width="1.57421875" style="28" bestFit="1" customWidth="1"/>
    <col min="5" max="5" width="7.28125" style="26" bestFit="1" customWidth="1"/>
    <col min="6" max="6" width="8.57421875" style="54" bestFit="1" customWidth="1"/>
    <col min="7" max="7" width="9.57421875" style="29" bestFit="1" customWidth="1"/>
    <col min="8" max="8" width="9.421875" style="29" customWidth="1"/>
    <col min="9" max="9" width="7.7109375" style="29" customWidth="1"/>
    <col min="10" max="10" width="9.00390625" style="30" customWidth="1"/>
    <col min="11" max="14" width="9.00390625" style="30" bestFit="1" customWidth="1"/>
    <col min="15" max="15" width="9.57421875" style="30" bestFit="1" customWidth="1"/>
    <col min="16" max="16384" width="9.140625" style="16" customWidth="1"/>
  </cols>
  <sheetData>
    <row r="1" spans="1:15" ht="15" customHeight="1">
      <c r="A1" s="141" t="s">
        <v>78</v>
      </c>
      <c r="B1" s="149" t="s">
        <v>86</v>
      </c>
      <c r="C1" s="141" t="s">
        <v>79</v>
      </c>
      <c r="D1" s="141"/>
      <c r="E1" s="141"/>
      <c r="F1" s="162" t="s">
        <v>80</v>
      </c>
      <c r="G1" s="141" t="s">
        <v>90</v>
      </c>
      <c r="H1" s="164" t="s">
        <v>0</v>
      </c>
      <c r="I1" s="164"/>
      <c r="J1" s="165" t="s">
        <v>100</v>
      </c>
      <c r="K1" s="165"/>
      <c r="L1" s="165"/>
      <c r="M1" s="165"/>
      <c r="N1" s="165"/>
      <c r="O1" s="165"/>
    </row>
    <row r="2" spans="1:17" s="44" customFormat="1" ht="15.75" customHeight="1">
      <c r="A2" s="141"/>
      <c r="B2" s="142"/>
      <c r="C2" s="141"/>
      <c r="D2" s="141"/>
      <c r="E2" s="141"/>
      <c r="F2" s="162"/>
      <c r="G2" s="141"/>
      <c r="H2" s="164"/>
      <c r="I2" s="164"/>
      <c r="J2" s="163" t="s">
        <v>82</v>
      </c>
      <c r="K2" s="143" t="s">
        <v>93</v>
      </c>
      <c r="L2" s="145" t="s">
        <v>94</v>
      </c>
      <c r="M2" s="143" t="s">
        <v>83</v>
      </c>
      <c r="N2" s="147" t="s">
        <v>84</v>
      </c>
      <c r="O2" s="148"/>
      <c r="P2" s="41"/>
      <c r="Q2" s="41"/>
    </row>
    <row r="3" spans="1:17" s="44" customFormat="1" ht="29.25" customHeight="1">
      <c r="A3" s="141"/>
      <c r="B3" s="161"/>
      <c r="C3" s="141"/>
      <c r="D3" s="141"/>
      <c r="E3" s="141"/>
      <c r="F3" s="162"/>
      <c r="G3" s="141"/>
      <c r="H3" s="139" t="s">
        <v>1</v>
      </c>
      <c r="I3" s="121" t="s">
        <v>2</v>
      </c>
      <c r="J3" s="151"/>
      <c r="K3" s="144"/>
      <c r="L3" s="146"/>
      <c r="M3" s="144"/>
      <c r="N3" s="122" t="s">
        <v>85</v>
      </c>
      <c r="O3" s="123" t="s">
        <v>89</v>
      </c>
      <c r="P3" s="41"/>
      <c r="Q3" s="41"/>
    </row>
    <row r="4" spans="1:15" s="7" customFormat="1" ht="12.75" customHeight="1">
      <c r="A4" s="1" t="s">
        <v>3</v>
      </c>
      <c r="B4" s="82" t="s">
        <v>9</v>
      </c>
      <c r="C4" s="13">
        <v>36150</v>
      </c>
      <c r="D4" s="118" t="s">
        <v>5</v>
      </c>
      <c r="E4" s="14">
        <v>36163</v>
      </c>
      <c r="F4" s="53">
        <v>301600</v>
      </c>
      <c r="G4" s="5">
        <v>36168</v>
      </c>
      <c r="H4" s="166">
        <v>36173</v>
      </c>
      <c r="I4" s="166">
        <v>36174</v>
      </c>
      <c r="J4" s="6"/>
      <c r="K4" s="6"/>
      <c r="L4" s="6"/>
      <c r="M4" s="6"/>
      <c r="N4" s="6"/>
      <c r="O4" s="6"/>
    </row>
    <row r="5" spans="1:15" s="7" customFormat="1" ht="12.75">
      <c r="A5" s="1" t="s">
        <v>3</v>
      </c>
      <c r="B5" s="1" t="s">
        <v>4</v>
      </c>
      <c r="C5" s="13">
        <v>36157</v>
      </c>
      <c r="D5" s="113" t="s">
        <v>5</v>
      </c>
      <c r="E5" s="14">
        <v>36170</v>
      </c>
      <c r="F5" s="50">
        <v>301700</v>
      </c>
      <c r="G5" s="5">
        <v>36175</v>
      </c>
      <c r="H5" s="167"/>
      <c r="I5" s="167"/>
      <c r="J5" s="6" t="s">
        <v>6</v>
      </c>
      <c r="K5" s="6" t="s">
        <v>7</v>
      </c>
      <c r="L5" s="6" t="s">
        <v>8</v>
      </c>
      <c r="M5" s="6"/>
      <c r="N5" s="6" t="s">
        <v>7</v>
      </c>
      <c r="O5" s="6" t="s">
        <v>7</v>
      </c>
    </row>
    <row r="6" spans="1:15" s="7" customFormat="1" ht="12.75">
      <c r="A6" s="1" t="s">
        <v>10</v>
      </c>
      <c r="B6" s="1" t="s">
        <v>9</v>
      </c>
      <c r="C6" s="2">
        <v>36164</v>
      </c>
      <c r="D6" s="113" t="s">
        <v>5</v>
      </c>
      <c r="E6" s="3">
        <v>36177</v>
      </c>
      <c r="F6" s="50">
        <v>301800</v>
      </c>
      <c r="G6" s="5">
        <v>36182</v>
      </c>
      <c r="H6" s="167"/>
      <c r="I6" s="167"/>
      <c r="J6" s="6"/>
      <c r="K6" s="6"/>
      <c r="L6" s="6"/>
      <c r="M6" s="6"/>
      <c r="N6" s="6"/>
      <c r="O6" s="6"/>
    </row>
    <row r="7" spans="1:15" s="7" customFormat="1" ht="12.75">
      <c r="A7" s="1" t="s">
        <v>11</v>
      </c>
      <c r="B7" s="1" t="s">
        <v>12</v>
      </c>
      <c r="C7" s="2"/>
      <c r="D7" s="113"/>
      <c r="E7" s="3"/>
      <c r="F7" s="50">
        <v>301900</v>
      </c>
      <c r="G7" s="5">
        <v>36183</v>
      </c>
      <c r="H7" s="167"/>
      <c r="I7" s="167"/>
      <c r="J7" s="6" t="s">
        <v>6</v>
      </c>
      <c r="K7" s="6" t="s">
        <v>7</v>
      </c>
      <c r="L7" s="6" t="s">
        <v>8</v>
      </c>
      <c r="M7" s="6" t="s">
        <v>6</v>
      </c>
      <c r="N7" s="6"/>
      <c r="O7" s="6" t="s">
        <v>7</v>
      </c>
    </row>
    <row r="8" spans="1:15" s="7" customFormat="1" ht="12.75">
      <c r="A8" s="1" t="s">
        <v>10</v>
      </c>
      <c r="B8" s="1" t="s">
        <v>4</v>
      </c>
      <c r="C8" s="2">
        <v>36171</v>
      </c>
      <c r="D8" s="113" t="s">
        <v>5</v>
      </c>
      <c r="E8" s="3">
        <v>36184</v>
      </c>
      <c r="F8" s="50">
        <v>302400</v>
      </c>
      <c r="G8" s="5">
        <v>36189</v>
      </c>
      <c r="H8" s="167"/>
      <c r="I8" s="167"/>
      <c r="J8" s="6"/>
      <c r="K8" s="6"/>
      <c r="L8" s="6"/>
      <c r="M8" s="6" t="s">
        <v>6</v>
      </c>
      <c r="N8" s="6"/>
      <c r="O8" s="6"/>
    </row>
    <row r="9" spans="1:15" s="7" customFormat="1" ht="12.75">
      <c r="A9" s="8" t="s">
        <v>13</v>
      </c>
      <c r="B9" s="1" t="s">
        <v>12</v>
      </c>
      <c r="C9" s="2"/>
      <c r="D9" s="83"/>
      <c r="E9" s="3"/>
      <c r="F9" s="50">
        <v>302500</v>
      </c>
      <c r="G9" s="5">
        <v>36195</v>
      </c>
      <c r="H9" s="167"/>
      <c r="I9" s="167"/>
      <c r="J9" s="6"/>
      <c r="K9" s="6"/>
      <c r="L9" s="6"/>
      <c r="M9" s="6"/>
      <c r="N9" s="6"/>
      <c r="O9" s="11"/>
    </row>
    <row r="10" spans="1:15" s="49" customFormat="1" ht="12.75">
      <c r="A10" s="12" t="s">
        <v>14</v>
      </c>
      <c r="B10" s="12" t="s">
        <v>72</v>
      </c>
      <c r="C10" s="2"/>
      <c r="D10" s="83"/>
      <c r="E10" s="3"/>
      <c r="F10" s="52">
        <v>302520</v>
      </c>
      <c r="G10" s="5">
        <v>36195</v>
      </c>
      <c r="H10" s="168"/>
      <c r="I10" s="168"/>
      <c r="J10" s="6"/>
      <c r="K10" s="6"/>
      <c r="L10" s="6"/>
      <c r="M10" s="6"/>
      <c r="N10" s="6"/>
      <c r="O10" s="6"/>
    </row>
    <row r="11" spans="1:15" s="7" customFormat="1" ht="12.75">
      <c r="A11" s="38"/>
      <c r="B11" s="38"/>
      <c r="C11" s="56"/>
      <c r="D11" s="110"/>
      <c r="E11" s="57"/>
      <c r="F11" s="86"/>
      <c r="G11" s="58"/>
      <c r="H11" s="58"/>
      <c r="I11" s="58"/>
      <c r="J11" s="60"/>
      <c r="K11" s="60"/>
      <c r="L11" s="60"/>
      <c r="M11" s="60"/>
      <c r="N11" s="60"/>
      <c r="O11" s="60"/>
    </row>
    <row r="12" spans="1:15" ht="12.75">
      <c r="A12" s="8" t="s">
        <v>15</v>
      </c>
      <c r="B12" s="8" t="s">
        <v>9</v>
      </c>
      <c r="C12" s="2">
        <v>36178</v>
      </c>
      <c r="D12" s="113" t="s">
        <v>5</v>
      </c>
      <c r="E12" s="3">
        <v>36191</v>
      </c>
      <c r="F12" s="52">
        <v>302600</v>
      </c>
      <c r="G12" s="5">
        <v>36196</v>
      </c>
      <c r="H12" s="166">
        <v>36201</v>
      </c>
      <c r="I12" s="166">
        <v>36202</v>
      </c>
      <c r="J12" s="6"/>
      <c r="K12" s="6"/>
      <c r="L12" s="6"/>
      <c r="M12" s="6"/>
      <c r="N12" s="6"/>
      <c r="O12" s="6"/>
    </row>
    <row r="13" spans="1:15" ht="12.75">
      <c r="A13" s="8" t="s">
        <v>16</v>
      </c>
      <c r="B13" s="3" t="s">
        <v>4</v>
      </c>
      <c r="C13" s="2">
        <v>36185</v>
      </c>
      <c r="D13" s="113" t="s">
        <v>5</v>
      </c>
      <c r="E13" s="3">
        <v>36198</v>
      </c>
      <c r="F13" s="53">
        <v>302700</v>
      </c>
      <c r="G13" s="5">
        <v>36203</v>
      </c>
      <c r="H13" s="167"/>
      <c r="I13" s="167"/>
      <c r="J13" s="6" t="s">
        <v>17</v>
      </c>
      <c r="K13" s="6" t="s">
        <v>6</v>
      </c>
      <c r="L13" s="6" t="s">
        <v>7</v>
      </c>
      <c r="M13" s="6"/>
      <c r="N13" s="6" t="s">
        <v>6</v>
      </c>
      <c r="O13" s="6" t="s">
        <v>6</v>
      </c>
    </row>
    <row r="14" spans="1:15" ht="12.75">
      <c r="A14" s="17" t="s">
        <v>19</v>
      </c>
      <c r="B14" s="14" t="s">
        <v>9</v>
      </c>
      <c r="C14" s="2">
        <v>36192</v>
      </c>
      <c r="D14" s="113" t="s">
        <v>5</v>
      </c>
      <c r="E14" s="3">
        <v>36205</v>
      </c>
      <c r="F14" s="52">
        <v>302800</v>
      </c>
      <c r="G14" s="5">
        <v>36210</v>
      </c>
      <c r="H14" s="167"/>
      <c r="I14" s="167"/>
      <c r="J14" s="6"/>
      <c r="K14" s="6"/>
      <c r="L14" s="6"/>
      <c r="M14" s="6"/>
      <c r="N14" s="6"/>
      <c r="O14" s="6"/>
    </row>
    <row r="15" spans="1:15" ht="12.75">
      <c r="A15" s="8" t="s">
        <v>18</v>
      </c>
      <c r="B15" s="3" t="s">
        <v>12</v>
      </c>
      <c r="C15" s="2"/>
      <c r="D15" s="113"/>
      <c r="E15" s="3"/>
      <c r="F15" s="53">
        <v>302900</v>
      </c>
      <c r="G15" s="5">
        <v>36211</v>
      </c>
      <c r="H15" s="167"/>
      <c r="I15" s="167"/>
      <c r="J15" s="6" t="s">
        <v>17</v>
      </c>
      <c r="K15" s="6" t="s">
        <v>6</v>
      </c>
      <c r="L15" s="6" t="s">
        <v>7</v>
      </c>
      <c r="M15" s="6" t="s">
        <v>17</v>
      </c>
      <c r="N15" s="6"/>
      <c r="O15" s="6" t="s">
        <v>6</v>
      </c>
    </row>
    <row r="16" spans="1:15" ht="12.75">
      <c r="A16" s="17" t="s">
        <v>19</v>
      </c>
      <c r="B16" s="14" t="s">
        <v>4</v>
      </c>
      <c r="C16" s="2">
        <v>36199</v>
      </c>
      <c r="D16" s="113" t="s">
        <v>5</v>
      </c>
      <c r="E16" s="3">
        <v>36212</v>
      </c>
      <c r="F16" s="52">
        <v>303400</v>
      </c>
      <c r="G16" s="5">
        <v>36217</v>
      </c>
      <c r="H16" s="167"/>
      <c r="I16" s="167"/>
      <c r="J16" s="6"/>
      <c r="K16" s="6"/>
      <c r="L16" s="6"/>
      <c r="M16" s="6" t="s">
        <v>17</v>
      </c>
      <c r="N16" s="6"/>
      <c r="O16" s="6"/>
    </row>
    <row r="17" spans="1:15" ht="12.75">
      <c r="A17" s="17" t="s">
        <v>20</v>
      </c>
      <c r="B17" s="31" t="s">
        <v>12</v>
      </c>
      <c r="C17" s="2"/>
      <c r="D17" s="83"/>
      <c r="E17" s="3"/>
      <c r="F17" s="52">
        <v>303500</v>
      </c>
      <c r="G17" s="5">
        <v>36223</v>
      </c>
      <c r="H17" s="167"/>
      <c r="I17" s="167"/>
      <c r="J17" s="6"/>
      <c r="K17" s="6"/>
      <c r="L17" s="6"/>
      <c r="M17" s="6"/>
      <c r="N17" s="6"/>
      <c r="O17" s="6"/>
    </row>
    <row r="18" spans="1:15" ht="12.75">
      <c r="A18" s="17" t="s">
        <v>20</v>
      </c>
      <c r="B18" s="14" t="s">
        <v>72</v>
      </c>
      <c r="C18" s="120"/>
      <c r="D18" s="83"/>
      <c r="E18" s="3"/>
      <c r="F18" s="52">
        <v>303520</v>
      </c>
      <c r="G18" s="5">
        <v>36223</v>
      </c>
      <c r="H18" s="168"/>
      <c r="I18" s="168"/>
      <c r="J18" s="6"/>
      <c r="K18" s="6"/>
      <c r="L18" s="6"/>
      <c r="M18" s="6"/>
      <c r="N18" s="6"/>
      <c r="O18" s="6"/>
    </row>
    <row r="19" spans="1:15" ht="12.75">
      <c r="A19" s="66"/>
      <c r="B19" s="65"/>
      <c r="C19" s="133"/>
      <c r="D19" s="110"/>
      <c r="E19" s="57"/>
      <c r="F19" s="86"/>
      <c r="G19" s="58"/>
      <c r="H19" s="58"/>
      <c r="I19" s="58"/>
      <c r="J19" s="60"/>
      <c r="K19" s="60"/>
      <c r="L19" s="60"/>
      <c r="M19" s="60"/>
      <c r="N19" s="60"/>
      <c r="O19" s="60"/>
    </row>
    <row r="20" spans="1:15" ht="12.75">
      <c r="A20" s="17" t="s">
        <v>21</v>
      </c>
      <c r="B20" s="14" t="s">
        <v>9</v>
      </c>
      <c r="C20" s="2">
        <v>36206</v>
      </c>
      <c r="D20" s="113" t="s">
        <v>5</v>
      </c>
      <c r="E20" s="3">
        <v>36219</v>
      </c>
      <c r="F20" s="52">
        <v>303600</v>
      </c>
      <c r="G20" s="5">
        <v>36224</v>
      </c>
      <c r="H20" s="166">
        <v>36229</v>
      </c>
      <c r="I20" s="166">
        <v>36230</v>
      </c>
      <c r="J20" s="6"/>
      <c r="K20" s="6"/>
      <c r="L20" s="6"/>
      <c r="M20" s="6"/>
      <c r="N20" s="6"/>
      <c r="O20" s="6"/>
    </row>
    <row r="21" spans="1:15" ht="12.75">
      <c r="A21" s="17" t="s">
        <v>21</v>
      </c>
      <c r="B21" s="3" t="s">
        <v>4</v>
      </c>
      <c r="C21" s="2">
        <v>36213</v>
      </c>
      <c r="D21" s="113" t="s">
        <v>5</v>
      </c>
      <c r="E21" s="3">
        <v>36226</v>
      </c>
      <c r="F21" s="53">
        <v>303700</v>
      </c>
      <c r="G21" s="5">
        <v>36231</v>
      </c>
      <c r="H21" s="167"/>
      <c r="I21" s="167"/>
      <c r="J21" s="6" t="s">
        <v>22</v>
      </c>
      <c r="K21" s="6" t="s">
        <v>17</v>
      </c>
      <c r="L21" s="6" t="s">
        <v>6</v>
      </c>
      <c r="M21" s="6"/>
      <c r="N21" s="6" t="s">
        <v>17</v>
      </c>
      <c r="O21" s="6" t="s">
        <v>17</v>
      </c>
    </row>
    <row r="22" spans="1:15" ht="12.75">
      <c r="A22" s="17" t="s">
        <v>24</v>
      </c>
      <c r="B22" s="3" t="s">
        <v>9</v>
      </c>
      <c r="C22" s="2">
        <v>36220</v>
      </c>
      <c r="D22" s="118" t="s">
        <v>5</v>
      </c>
      <c r="E22" s="3">
        <v>36233</v>
      </c>
      <c r="F22" s="53">
        <v>303800</v>
      </c>
      <c r="G22" s="5">
        <v>36238</v>
      </c>
      <c r="H22" s="167"/>
      <c r="I22" s="167"/>
      <c r="J22" s="6"/>
      <c r="K22" s="6"/>
      <c r="L22" s="6"/>
      <c r="M22" s="6"/>
      <c r="N22" s="6"/>
      <c r="O22" s="6"/>
    </row>
    <row r="23" spans="1:15" ht="12.75">
      <c r="A23" s="17" t="s">
        <v>23</v>
      </c>
      <c r="B23" s="14" t="s">
        <v>12</v>
      </c>
      <c r="C23" s="2"/>
      <c r="D23" s="83"/>
      <c r="E23" s="3"/>
      <c r="F23" s="52">
        <v>304100</v>
      </c>
      <c r="G23" s="5">
        <v>36243</v>
      </c>
      <c r="H23" s="167"/>
      <c r="I23" s="167"/>
      <c r="J23" s="6" t="s">
        <v>22</v>
      </c>
      <c r="K23" s="6" t="s">
        <v>17</v>
      </c>
      <c r="L23" s="6" t="s">
        <v>6</v>
      </c>
      <c r="M23" s="6" t="s">
        <v>22</v>
      </c>
      <c r="N23" s="6"/>
      <c r="O23" s="6" t="s">
        <v>17</v>
      </c>
    </row>
    <row r="24" spans="1:15" ht="12.75">
      <c r="A24" s="17" t="s">
        <v>24</v>
      </c>
      <c r="B24" s="14" t="s">
        <v>4</v>
      </c>
      <c r="C24" s="2">
        <v>36227</v>
      </c>
      <c r="D24" s="113" t="s">
        <v>5</v>
      </c>
      <c r="E24" s="3">
        <v>36240</v>
      </c>
      <c r="F24" s="52">
        <v>304200</v>
      </c>
      <c r="G24" s="5">
        <v>36245</v>
      </c>
      <c r="H24" s="167"/>
      <c r="I24" s="167"/>
      <c r="J24" s="6"/>
      <c r="K24" s="6"/>
      <c r="L24" s="6"/>
      <c r="M24" s="6" t="s">
        <v>22</v>
      </c>
      <c r="N24" s="6"/>
      <c r="O24" s="6"/>
    </row>
    <row r="25" spans="1:15" ht="12.75">
      <c r="A25" s="17" t="s">
        <v>77</v>
      </c>
      <c r="B25" s="14" t="s">
        <v>9</v>
      </c>
      <c r="C25" s="2">
        <v>36234</v>
      </c>
      <c r="D25" s="118" t="s">
        <v>5</v>
      </c>
      <c r="E25" s="3">
        <v>36247</v>
      </c>
      <c r="F25" s="52">
        <v>304300</v>
      </c>
      <c r="G25" s="5">
        <v>36252</v>
      </c>
      <c r="H25" s="167"/>
      <c r="I25" s="167"/>
      <c r="J25" s="6"/>
      <c r="K25" s="6"/>
      <c r="L25" s="6"/>
      <c r="M25" s="6"/>
      <c r="N25" s="6"/>
      <c r="O25" s="6"/>
    </row>
    <row r="26" spans="1:15" ht="12.75">
      <c r="A26" s="17" t="s">
        <v>25</v>
      </c>
      <c r="B26" s="31" t="s">
        <v>12</v>
      </c>
      <c r="C26" s="2"/>
      <c r="D26" s="83"/>
      <c r="E26" s="3"/>
      <c r="F26" s="52">
        <v>304500</v>
      </c>
      <c r="G26" s="5">
        <v>36253</v>
      </c>
      <c r="H26" s="167"/>
      <c r="I26" s="167"/>
      <c r="J26" s="6"/>
      <c r="K26" s="6"/>
      <c r="L26" s="6"/>
      <c r="M26" s="6"/>
      <c r="N26" s="6"/>
      <c r="O26" s="6"/>
    </row>
    <row r="27" spans="1:15" ht="12.75">
      <c r="A27" s="17" t="s">
        <v>25</v>
      </c>
      <c r="B27" s="14" t="s">
        <v>72</v>
      </c>
      <c r="C27" s="2"/>
      <c r="D27" s="83"/>
      <c r="E27" s="3"/>
      <c r="F27" s="52">
        <v>304520</v>
      </c>
      <c r="G27" s="5">
        <v>36253</v>
      </c>
      <c r="H27" s="168"/>
      <c r="I27" s="168"/>
      <c r="J27" s="6"/>
      <c r="K27" s="6"/>
      <c r="L27" s="6"/>
      <c r="M27" s="6"/>
      <c r="N27" s="6"/>
      <c r="O27" s="6"/>
    </row>
    <row r="28" spans="1:15" ht="12.75">
      <c r="A28" s="66"/>
      <c r="B28" s="65"/>
      <c r="C28" s="56"/>
      <c r="D28" s="132"/>
      <c r="E28" s="57"/>
      <c r="F28" s="86"/>
      <c r="G28" s="58"/>
      <c r="H28" s="100"/>
      <c r="I28" s="100"/>
      <c r="J28" s="60"/>
      <c r="K28" s="60"/>
      <c r="L28" s="60"/>
      <c r="M28" s="60"/>
      <c r="N28" s="60"/>
      <c r="O28" s="60"/>
    </row>
    <row r="29" spans="1:15" ht="12.75">
      <c r="A29" s="17" t="s">
        <v>26</v>
      </c>
      <c r="B29" s="14" t="s">
        <v>4</v>
      </c>
      <c r="C29" s="92">
        <v>36241</v>
      </c>
      <c r="D29" s="113" t="s">
        <v>5</v>
      </c>
      <c r="E29" s="3">
        <v>36254</v>
      </c>
      <c r="F29" s="52">
        <v>304600</v>
      </c>
      <c r="G29" s="5">
        <v>36259</v>
      </c>
      <c r="H29" s="166">
        <v>36257</v>
      </c>
      <c r="I29" s="166">
        <v>36258</v>
      </c>
      <c r="J29" s="6" t="s">
        <v>27</v>
      </c>
      <c r="K29" s="6" t="s">
        <v>22</v>
      </c>
      <c r="L29" s="6" t="s">
        <v>17</v>
      </c>
      <c r="M29" s="6"/>
      <c r="N29" s="6" t="s">
        <v>22</v>
      </c>
      <c r="O29" s="6" t="s">
        <v>22</v>
      </c>
    </row>
    <row r="30" spans="1:15" ht="12.75">
      <c r="A30" s="17" t="s">
        <v>26</v>
      </c>
      <c r="B30" s="14" t="s">
        <v>9</v>
      </c>
      <c r="C30" s="2">
        <v>36248</v>
      </c>
      <c r="D30" s="113" t="s">
        <v>5</v>
      </c>
      <c r="E30" s="3">
        <v>36261</v>
      </c>
      <c r="F30" s="52">
        <v>304700</v>
      </c>
      <c r="G30" s="5">
        <v>36266</v>
      </c>
      <c r="H30" s="167"/>
      <c r="I30" s="167"/>
      <c r="J30" s="6"/>
      <c r="K30" s="6"/>
      <c r="L30" s="6"/>
      <c r="M30" s="6"/>
      <c r="N30" s="6"/>
      <c r="O30" s="6"/>
    </row>
    <row r="31" spans="1:15" ht="12.75">
      <c r="A31" s="8" t="s">
        <v>28</v>
      </c>
      <c r="B31" s="14" t="s">
        <v>4</v>
      </c>
      <c r="C31" s="2">
        <v>36255</v>
      </c>
      <c r="D31" s="113" t="s">
        <v>5</v>
      </c>
      <c r="E31" s="76">
        <v>36268</v>
      </c>
      <c r="F31" s="53">
        <v>305050</v>
      </c>
      <c r="G31" s="5">
        <v>36273</v>
      </c>
      <c r="H31" s="167"/>
      <c r="I31" s="167"/>
      <c r="J31" s="6"/>
      <c r="K31" s="6"/>
      <c r="L31" s="6"/>
      <c r="M31" s="6" t="s">
        <v>27</v>
      </c>
      <c r="N31" s="6"/>
      <c r="O31" s="6"/>
    </row>
    <row r="32" spans="1:15" ht="12.75">
      <c r="A32" s="8" t="s">
        <v>29</v>
      </c>
      <c r="B32" s="14" t="s">
        <v>12</v>
      </c>
      <c r="C32" s="45"/>
      <c r="D32" s="6"/>
      <c r="E32" s="46"/>
      <c r="F32" s="53">
        <v>305100</v>
      </c>
      <c r="G32" s="5">
        <v>36274</v>
      </c>
      <c r="H32" s="167"/>
      <c r="I32" s="167"/>
      <c r="J32" s="6" t="s">
        <v>27</v>
      </c>
      <c r="K32" s="6" t="s">
        <v>22</v>
      </c>
      <c r="L32" s="6" t="s">
        <v>17</v>
      </c>
      <c r="M32" s="6" t="s">
        <v>27</v>
      </c>
      <c r="N32" s="6"/>
      <c r="O32" s="6" t="s">
        <v>22</v>
      </c>
    </row>
    <row r="33" spans="1:15" ht="12.75">
      <c r="A33" s="8" t="s">
        <v>28</v>
      </c>
      <c r="B33" s="14" t="s">
        <v>9</v>
      </c>
      <c r="C33" s="2">
        <v>36262</v>
      </c>
      <c r="D33" s="113" t="s">
        <v>5</v>
      </c>
      <c r="E33" s="3">
        <v>36275</v>
      </c>
      <c r="F33" s="53">
        <v>305200</v>
      </c>
      <c r="G33" s="5">
        <v>36280</v>
      </c>
      <c r="H33" s="167"/>
      <c r="I33" s="167"/>
      <c r="J33" s="6"/>
      <c r="K33" s="6"/>
      <c r="L33" s="6"/>
      <c r="M33" s="6"/>
      <c r="N33" s="6"/>
      <c r="O33" s="6"/>
    </row>
    <row r="34" spans="1:15" ht="12.75">
      <c r="A34" s="17" t="s">
        <v>30</v>
      </c>
      <c r="B34" s="31" t="s">
        <v>12</v>
      </c>
      <c r="C34" s="2"/>
      <c r="D34" s="83"/>
      <c r="E34" s="3"/>
      <c r="F34" s="52">
        <v>305500</v>
      </c>
      <c r="G34" s="5">
        <v>36284</v>
      </c>
      <c r="H34" s="167"/>
      <c r="I34" s="167"/>
      <c r="J34" s="6"/>
      <c r="K34" s="6"/>
      <c r="L34" s="6"/>
      <c r="M34" s="6"/>
      <c r="N34" s="6"/>
      <c r="O34" s="6"/>
    </row>
    <row r="35" spans="1:15" ht="12.75">
      <c r="A35" s="17" t="s">
        <v>30</v>
      </c>
      <c r="B35" s="14" t="s">
        <v>72</v>
      </c>
      <c r="C35" s="2"/>
      <c r="D35" s="83"/>
      <c r="E35" s="3"/>
      <c r="F35" s="52">
        <v>305520</v>
      </c>
      <c r="G35" s="5">
        <v>36284</v>
      </c>
      <c r="H35" s="168"/>
      <c r="I35" s="168"/>
      <c r="J35" s="6"/>
      <c r="K35" s="6"/>
      <c r="L35" s="6"/>
      <c r="M35" s="6"/>
      <c r="N35" s="6"/>
      <c r="O35" s="6"/>
    </row>
    <row r="36" spans="1:15" ht="15" customHeight="1">
      <c r="A36" s="128"/>
      <c r="B36" s="128"/>
      <c r="C36" s="129"/>
      <c r="D36" s="130"/>
      <c r="E36" s="128"/>
      <c r="F36" s="131"/>
      <c r="G36" s="100"/>
      <c r="H36" s="100"/>
      <c r="I36" s="100"/>
      <c r="J36" s="60"/>
      <c r="K36" s="60"/>
      <c r="L36" s="60"/>
      <c r="M36" s="60"/>
      <c r="N36" s="60"/>
      <c r="O36" s="60"/>
    </row>
    <row r="37" spans="1:15" ht="12.75">
      <c r="A37" s="17" t="s">
        <v>31</v>
      </c>
      <c r="B37" s="14" t="s">
        <v>4</v>
      </c>
      <c r="C37" s="2">
        <v>36269</v>
      </c>
      <c r="D37" s="113" t="s">
        <v>5</v>
      </c>
      <c r="E37" s="3">
        <v>36282</v>
      </c>
      <c r="F37" s="52">
        <v>305600</v>
      </c>
      <c r="G37" s="5">
        <v>36287</v>
      </c>
      <c r="H37" s="166">
        <v>36285</v>
      </c>
      <c r="I37" s="166">
        <v>36286</v>
      </c>
      <c r="J37" s="6" t="s">
        <v>32</v>
      </c>
      <c r="K37" s="6" t="s">
        <v>27</v>
      </c>
      <c r="L37" s="6" t="s">
        <v>22</v>
      </c>
      <c r="M37" s="6"/>
      <c r="N37" s="6" t="s">
        <v>27</v>
      </c>
      <c r="O37" s="6" t="s">
        <v>27</v>
      </c>
    </row>
    <row r="38" spans="1:15" ht="12.75">
      <c r="A38" s="19" t="s">
        <v>31</v>
      </c>
      <c r="B38" s="14" t="s">
        <v>9</v>
      </c>
      <c r="C38" s="2">
        <v>36276</v>
      </c>
      <c r="D38" s="113" t="s">
        <v>5</v>
      </c>
      <c r="E38" s="3">
        <v>36289</v>
      </c>
      <c r="F38" s="52">
        <v>305700</v>
      </c>
      <c r="G38" s="5">
        <v>36294</v>
      </c>
      <c r="H38" s="167"/>
      <c r="I38" s="167"/>
      <c r="J38" s="6"/>
      <c r="K38" s="6"/>
      <c r="L38" s="6"/>
      <c r="M38" s="6"/>
      <c r="N38" s="6"/>
      <c r="O38" s="6"/>
    </row>
    <row r="39" spans="1:15" s="34" customFormat="1" ht="12.75">
      <c r="A39" s="8" t="s">
        <v>33</v>
      </c>
      <c r="B39" s="8" t="s">
        <v>4</v>
      </c>
      <c r="C39" s="21">
        <v>36283</v>
      </c>
      <c r="D39" s="113" t="s">
        <v>5</v>
      </c>
      <c r="E39" s="8">
        <v>36296</v>
      </c>
      <c r="F39" s="53">
        <v>305800</v>
      </c>
      <c r="G39" s="90">
        <v>36301</v>
      </c>
      <c r="H39" s="167"/>
      <c r="I39" s="167"/>
      <c r="J39" s="89"/>
      <c r="K39" s="89"/>
      <c r="L39" s="89"/>
      <c r="M39" s="89" t="s">
        <v>32</v>
      </c>
      <c r="N39" s="6"/>
      <c r="O39" s="6"/>
    </row>
    <row r="40" spans="1:15" ht="12.75">
      <c r="A40" s="8" t="s">
        <v>34</v>
      </c>
      <c r="B40" s="14" t="s">
        <v>12</v>
      </c>
      <c r="C40" s="47"/>
      <c r="D40" s="6"/>
      <c r="E40" s="48"/>
      <c r="F40" s="52">
        <v>305900</v>
      </c>
      <c r="G40" s="15">
        <v>36302</v>
      </c>
      <c r="H40" s="167"/>
      <c r="I40" s="167"/>
      <c r="J40" s="6" t="s">
        <v>32</v>
      </c>
      <c r="K40" s="6" t="s">
        <v>27</v>
      </c>
      <c r="L40" s="6" t="s">
        <v>22</v>
      </c>
      <c r="M40" s="6" t="s">
        <v>32</v>
      </c>
      <c r="N40" s="6"/>
      <c r="O40" s="6" t="s">
        <v>27</v>
      </c>
    </row>
    <row r="41" spans="1:15" ht="12.75">
      <c r="A41" s="17" t="s">
        <v>33</v>
      </c>
      <c r="B41" s="14" t="s">
        <v>9</v>
      </c>
      <c r="C41" s="9">
        <v>36290</v>
      </c>
      <c r="D41" s="113" t="s">
        <v>5</v>
      </c>
      <c r="E41" s="14">
        <v>36303</v>
      </c>
      <c r="F41" s="52">
        <v>306300</v>
      </c>
      <c r="G41" s="15">
        <v>36308</v>
      </c>
      <c r="H41" s="167"/>
      <c r="I41" s="167"/>
      <c r="J41" s="6"/>
      <c r="K41" s="6"/>
      <c r="L41" s="6"/>
      <c r="M41" s="6"/>
      <c r="N41" s="6"/>
      <c r="O41" s="6"/>
    </row>
    <row r="42" spans="1:15" ht="12.75">
      <c r="A42" s="17" t="s">
        <v>97</v>
      </c>
      <c r="B42" s="14" t="s">
        <v>4</v>
      </c>
      <c r="C42" s="9">
        <v>36297</v>
      </c>
      <c r="D42" s="113"/>
      <c r="E42" s="14">
        <v>36310</v>
      </c>
      <c r="F42" s="52">
        <v>306400</v>
      </c>
      <c r="G42" s="15">
        <v>36315</v>
      </c>
      <c r="H42" s="167"/>
      <c r="I42" s="167"/>
      <c r="J42" s="6"/>
      <c r="K42" s="6"/>
      <c r="L42" s="6"/>
      <c r="M42" s="6"/>
      <c r="N42" s="6"/>
      <c r="O42" s="6"/>
    </row>
    <row r="43" spans="1:15" ht="12.75">
      <c r="A43" s="8" t="s">
        <v>35</v>
      </c>
      <c r="B43" s="1" t="s">
        <v>12</v>
      </c>
      <c r="C43" s="9"/>
      <c r="D43" s="83"/>
      <c r="E43" s="14"/>
      <c r="F43" s="50">
        <v>306500</v>
      </c>
      <c r="G43" s="15">
        <v>36316</v>
      </c>
      <c r="H43" s="167"/>
      <c r="I43" s="167"/>
      <c r="J43" s="6"/>
      <c r="K43" s="6"/>
      <c r="L43" s="6"/>
      <c r="M43" s="6"/>
      <c r="N43" s="6"/>
      <c r="O43" s="6"/>
    </row>
    <row r="44" spans="1:15" ht="12.75">
      <c r="A44" s="17" t="s">
        <v>35</v>
      </c>
      <c r="B44" s="14" t="s">
        <v>72</v>
      </c>
      <c r="C44" s="9"/>
      <c r="D44" s="83"/>
      <c r="E44" s="14"/>
      <c r="F44" s="52">
        <v>306520</v>
      </c>
      <c r="G44" s="15">
        <v>36316</v>
      </c>
      <c r="H44" s="168"/>
      <c r="I44" s="168"/>
      <c r="J44" s="6"/>
      <c r="K44" s="6"/>
      <c r="L44" s="6"/>
      <c r="M44" s="6"/>
      <c r="N44" s="6"/>
      <c r="O44" s="6"/>
    </row>
    <row r="45" spans="1:15" ht="12.75">
      <c r="A45" s="66"/>
      <c r="B45" s="65"/>
      <c r="C45" s="74"/>
      <c r="D45" s="110"/>
      <c r="E45" s="65"/>
      <c r="F45" s="86"/>
      <c r="G45" s="75"/>
      <c r="H45" s="58"/>
      <c r="I45" s="58"/>
      <c r="J45" s="60"/>
      <c r="K45" s="60"/>
      <c r="L45" s="60"/>
      <c r="M45" s="60"/>
      <c r="N45" s="60"/>
      <c r="O45" s="60"/>
    </row>
    <row r="46" spans="1:15" ht="12.75">
      <c r="A46" s="1" t="s">
        <v>36</v>
      </c>
      <c r="B46" s="8" t="s">
        <v>9</v>
      </c>
      <c r="C46" s="9">
        <v>36304</v>
      </c>
      <c r="D46" s="113" t="s">
        <v>5</v>
      </c>
      <c r="E46" s="14">
        <v>36317</v>
      </c>
      <c r="F46" s="50">
        <v>306600</v>
      </c>
      <c r="G46" s="15">
        <v>36322</v>
      </c>
      <c r="H46" s="166">
        <v>36327</v>
      </c>
      <c r="I46" s="166">
        <v>36328</v>
      </c>
      <c r="J46" s="6"/>
      <c r="K46" s="6"/>
      <c r="L46" s="6"/>
      <c r="M46" s="6"/>
      <c r="N46" s="6"/>
      <c r="O46" s="6"/>
    </row>
    <row r="47" spans="1:15" ht="12.75">
      <c r="A47" s="8" t="s">
        <v>36</v>
      </c>
      <c r="B47" s="8" t="s">
        <v>4</v>
      </c>
      <c r="C47" s="9">
        <v>36311</v>
      </c>
      <c r="D47" s="113" t="s">
        <v>5</v>
      </c>
      <c r="E47" s="14">
        <v>36324</v>
      </c>
      <c r="F47" s="50">
        <v>306700</v>
      </c>
      <c r="G47" s="15">
        <v>36329</v>
      </c>
      <c r="H47" s="167"/>
      <c r="I47" s="167"/>
      <c r="J47" s="6" t="s">
        <v>37</v>
      </c>
      <c r="K47" s="6" t="s">
        <v>32</v>
      </c>
      <c r="L47" s="6" t="s">
        <v>27</v>
      </c>
      <c r="M47" s="6"/>
      <c r="N47" s="6" t="s">
        <v>32</v>
      </c>
      <c r="O47" s="6" t="s">
        <v>32</v>
      </c>
    </row>
    <row r="48" spans="1:15" ht="12.75">
      <c r="A48" s="8"/>
      <c r="B48" s="8" t="s">
        <v>73</v>
      </c>
      <c r="C48" s="9"/>
      <c r="D48" s="113"/>
      <c r="E48" s="14"/>
      <c r="F48" s="50">
        <v>306800</v>
      </c>
      <c r="G48" s="20">
        <v>36333</v>
      </c>
      <c r="H48" s="167"/>
      <c r="I48" s="167"/>
      <c r="J48" s="6"/>
      <c r="K48" s="6"/>
      <c r="L48" s="6"/>
      <c r="M48" s="6"/>
      <c r="N48" s="6"/>
      <c r="O48" s="6"/>
    </row>
    <row r="49" spans="1:15" s="34" customFormat="1" ht="12.75">
      <c r="A49" s="8" t="s">
        <v>38</v>
      </c>
      <c r="B49" s="8" t="s">
        <v>12</v>
      </c>
      <c r="C49" s="21"/>
      <c r="D49" s="113"/>
      <c r="E49" s="3"/>
      <c r="F49" s="50">
        <v>307100</v>
      </c>
      <c r="G49" s="32">
        <v>36334</v>
      </c>
      <c r="H49" s="167"/>
      <c r="I49" s="167"/>
      <c r="J49" s="6" t="s">
        <v>37</v>
      </c>
      <c r="K49" s="6" t="s">
        <v>32</v>
      </c>
      <c r="L49" s="6" t="s">
        <v>27</v>
      </c>
      <c r="M49" s="6" t="s">
        <v>37</v>
      </c>
      <c r="N49" s="6"/>
      <c r="O49" s="6" t="s">
        <v>32</v>
      </c>
    </row>
    <row r="50" spans="1:15" ht="12.75">
      <c r="A50" s="8" t="s">
        <v>39</v>
      </c>
      <c r="B50" s="8" t="s">
        <v>9</v>
      </c>
      <c r="C50" s="9">
        <v>36318</v>
      </c>
      <c r="D50" s="113" t="s">
        <v>5</v>
      </c>
      <c r="E50" s="14">
        <v>36331</v>
      </c>
      <c r="F50" s="50">
        <v>307200</v>
      </c>
      <c r="G50" s="15">
        <v>36336</v>
      </c>
      <c r="H50" s="167"/>
      <c r="I50" s="167"/>
      <c r="J50" s="6"/>
      <c r="K50" s="6"/>
      <c r="L50" s="6"/>
      <c r="M50" s="6"/>
      <c r="N50" s="6"/>
      <c r="O50" s="6"/>
    </row>
    <row r="51" spans="1:15" ht="12.75">
      <c r="A51" s="8" t="s">
        <v>39</v>
      </c>
      <c r="B51" s="8" t="s">
        <v>4</v>
      </c>
      <c r="C51" s="9">
        <v>36325</v>
      </c>
      <c r="D51" s="118" t="s">
        <v>5</v>
      </c>
      <c r="E51" s="14">
        <v>36338</v>
      </c>
      <c r="F51" s="50">
        <v>307300</v>
      </c>
      <c r="G51" s="15">
        <v>36343</v>
      </c>
      <c r="H51" s="167"/>
      <c r="I51" s="167"/>
      <c r="J51" s="6"/>
      <c r="K51" s="6"/>
      <c r="L51" s="6"/>
      <c r="M51" s="6" t="s">
        <v>37</v>
      </c>
      <c r="N51" s="6"/>
      <c r="O51" s="6"/>
    </row>
    <row r="52" spans="1:15" ht="12.75">
      <c r="A52" s="8" t="s">
        <v>40</v>
      </c>
      <c r="B52" s="1" t="s">
        <v>12</v>
      </c>
      <c r="C52" s="9"/>
      <c r="D52" s="113"/>
      <c r="E52" s="14"/>
      <c r="F52" s="50">
        <v>307500</v>
      </c>
      <c r="G52" s="15">
        <v>36347</v>
      </c>
      <c r="H52" s="167"/>
      <c r="I52" s="167"/>
      <c r="J52" s="6"/>
      <c r="K52" s="6"/>
      <c r="L52" s="6"/>
      <c r="M52" s="6"/>
      <c r="N52" s="6"/>
      <c r="O52" s="6"/>
    </row>
    <row r="53" spans="1:15" ht="12.75">
      <c r="A53" s="1" t="s">
        <v>40</v>
      </c>
      <c r="B53" s="8" t="s">
        <v>72</v>
      </c>
      <c r="C53" s="9"/>
      <c r="D53" s="113"/>
      <c r="E53" s="14"/>
      <c r="F53" s="50">
        <v>307520</v>
      </c>
      <c r="G53" s="15">
        <v>36347</v>
      </c>
      <c r="H53" s="168"/>
      <c r="I53" s="168"/>
      <c r="J53" s="6"/>
      <c r="K53" s="6"/>
      <c r="L53" s="6"/>
      <c r="M53" s="6"/>
      <c r="N53" s="6"/>
      <c r="O53" s="6"/>
    </row>
    <row r="54" spans="1:15" ht="12.75">
      <c r="A54" s="55"/>
      <c r="B54" s="61"/>
      <c r="C54" s="74"/>
      <c r="D54" s="134"/>
      <c r="E54" s="65"/>
      <c r="F54" s="85"/>
      <c r="G54" s="75"/>
      <c r="H54" s="58"/>
      <c r="I54" s="58"/>
      <c r="J54" s="60"/>
      <c r="K54" s="60"/>
      <c r="L54" s="60"/>
      <c r="M54" s="60"/>
      <c r="N54" s="60"/>
      <c r="O54" s="60"/>
    </row>
    <row r="55" spans="1:15" ht="12.75">
      <c r="A55" s="8" t="s">
        <v>41</v>
      </c>
      <c r="B55" s="8" t="s">
        <v>9</v>
      </c>
      <c r="C55" s="9">
        <v>36332</v>
      </c>
      <c r="D55" s="113" t="s">
        <v>5</v>
      </c>
      <c r="E55" s="14">
        <v>36345</v>
      </c>
      <c r="F55" s="50">
        <v>307600</v>
      </c>
      <c r="G55" s="15">
        <v>36350</v>
      </c>
      <c r="H55" s="166">
        <v>36355</v>
      </c>
      <c r="I55" s="166">
        <v>36356</v>
      </c>
      <c r="J55" s="6"/>
      <c r="K55" s="6"/>
      <c r="L55" s="6"/>
      <c r="M55" s="6"/>
      <c r="N55" s="6"/>
      <c r="O55" s="6"/>
    </row>
    <row r="56" spans="1:15" ht="12.75">
      <c r="A56" s="8" t="s">
        <v>41</v>
      </c>
      <c r="B56" s="8" t="s">
        <v>4</v>
      </c>
      <c r="C56" s="9">
        <v>36339</v>
      </c>
      <c r="D56" s="113" t="s">
        <v>5</v>
      </c>
      <c r="E56" s="14">
        <v>36352</v>
      </c>
      <c r="F56" s="50">
        <v>307700</v>
      </c>
      <c r="G56" s="15">
        <v>36357</v>
      </c>
      <c r="H56" s="167"/>
      <c r="I56" s="167"/>
      <c r="J56" s="6" t="s">
        <v>42</v>
      </c>
      <c r="K56" s="6" t="s">
        <v>37</v>
      </c>
      <c r="L56" s="6" t="s">
        <v>32</v>
      </c>
      <c r="M56" s="6"/>
      <c r="N56" s="6" t="s">
        <v>37</v>
      </c>
      <c r="O56" s="6" t="s">
        <v>37</v>
      </c>
    </row>
    <row r="57" spans="1:15" ht="12.75">
      <c r="A57" s="8" t="s">
        <v>43</v>
      </c>
      <c r="B57" s="1" t="s">
        <v>9</v>
      </c>
      <c r="C57" s="9">
        <v>36346</v>
      </c>
      <c r="D57" s="113" t="s">
        <v>5</v>
      </c>
      <c r="E57" s="14">
        <v>36359</v>
      </c>
      <c r="F57" s="50">
        <v>308200</v>
      </c>
      <c r="G57" s="15">
        <v>36364</v>
      </c>
      <c r="H57" s="167"/>
      <c r="I57" s="167"/>
      <c r="J57" s="6"/>
      <c r="K57" s="6"/>
      <c r="L57" s="6"/>
      <c r="M57" s="6"/>
      <c r="N57" s="6"/>
      <c r="O57" s="6"/>
    </row>
    <row r="58" spans="1:15" ht="12.75">
      <c r="A58" s="1" t="s">
        <v>44</v>
      </c>
      <c r="B58" s="8" t="s">
        <v>12</v>
      </c>
      <c r="C58" s="9"/>
      <c r="D58" s="113"/>
      <c r="E58" s="14"/>
      <c r="F58" s="50">
        <v>308100</v>
      </c>
      <c r="G58" s="15">
        <v>36363</v>
      </c>
      <c r="H58" s="167"/>
      <c r="I58" s="167"/>
      <c r="J58" s="6" t="s">
        <v>42</v>
      </c>
      <c r="K58" s="6" t="s">
        <v>37</v>
      </c>
      <c r="L58" s="6" t="s">
        <v>32</v>
      </c>
      <c r="M58" s="6" t="s">
        <v>42</v>
      </c>
      <c r="N58" s="6"/>
      <c r="O58" s="6" t="s">
        <v>37</v>
      </c>
    </row>
    <row r="59" spans="1:15" ht="12.75">
      <c r="A59" s="1" t="s">
        <v>43</v>
      </c>
      <c r="B59" s="8" t="s">
        <v>4</v>
      </c>
      <c r="C59" s="9">
        <v>36353</v>
      </c>
      <c r="D59" s="119" t="s">
        <v>5</v>
      </c>
      <c r="E59" s="14">
        <v>36366</v>
      </c>
      <c r="F59" s="50">
        <v>308300</v>
      </c>
      <c r="G59" s="15">
        <v>36371</v>
      </c>
      <c r="H59" s="167"/>
      <c r="I59" s="167"/>
      <c r="J59" s="6"/>
      <c r="K59" s="6"/>
      <c r="L59" s="6"/>
      <c r="M59" s="6" t="s">
        <v>42</v>
      </c>
      <c r="N59" s="6"/>
      <c r="O59" s="6"/>
    </row>
    <row r="60" spans="1:15" ht="12.75">
      <c r="A60" s="8" t="s">
        <v>45</v>
      </c>
      <c r="B60" s="1" t="s">
        <v>12</v>
      </c>
      <c r="C60" s="9"/>
      <c r="D60" s="113"/>
      <c r="E60" s="14"/>
      <c r="F60" s="50">
        <v>308500</v>
      </c>
      <c r="G60" s="15">
        <v>36376</v>
      </c>
      <c r="H60" s="167"/>
      <c r="I60" s="167"/>
      <c r="J60" s="6"/>
      <c r="K60" s="6"/>
      <c r="L60" s="6"/>
      <c r="M60" s="6"/>
      <c r="N60" s="6"/>
      <c r="O60" s="6"/>
    </row>
    <row r="61" spans="1:15" ht="12.75">
      <c r="A61" s="8" t="s">
        <v>45</v>
      </c>
      <c r="B61" s="8" t="s">
        <v>72</v>
      </c>
      <c r="C61" s="9"/>
      <c r="D61" s="113"/>
      <c r="E61" s="14"/>
      <c r="F61" s="50">
        <v>308520</v>
      </c>
      <c r="G61" s="15">
        <v>36376</v>
      </c>
      <c r="H61" s="168"/>
      <c r="I61" s="168"/>
      <c r="J61" s="6"/>
      <c r="K61" s="6"/>
      <c r="L61" s="6"/>
      <c r="M61" s="6"/>
      <c r="N61" s="6"/>
      <c r="O61" s="6"/>
    </row>
    <row r="62" spans="1:15" ht="12.75">
      <c r="A62" s="61"/>
      <c r="B62" s="61"/>
      <c r="C62" s="74"/>
      <c r="D62" s="134"/>
      <c r="E62" s="65"/>
      <c r="F62" s="85"/>
      <c r="G62" s="75"/>
      <c r="H62" s="58"/>
      <c r="I62" s="58"/>
      <c r="J62" s="60"/>
      <c r="K62" s="60"/>
      <c r="L62" s="60"/>
      <c r="M62" s="60"/>
      <c r="N62" s="60"/>
      <c r="O62" s="60"/>
    </row>
    <row r="63" spans="1:15" ht="12.75">
      <c r="A63" s="8" t="s">
        <v>46</v>
      </c>
      <c r="B63" s="8" t="s">
        <v>9</v>
      </c>
      <c r="C63" s="9">
        <v>36360</v>
      </c>
      <c r="D63" s="113" t="s">
        <v>5</v>
      </c>
      <c r="E63" s="14">
        <v>36373</v>
      </c>
      <c r="F63" s="50">
        <v>308600</v>
      </c>
      <c r="G63" s="20">
        <v>36378</v>
      </c>
      <c r="H63" s="166">
        <v>36383</v>
      </c>
      <c r="I63" s="166">
        <v>36384</v>
      </c>
      <c r="J63" s="6"/>
      <c r="K63" s="6"/>
      <c r="L63" s="6"/>
      <c r="M63" s="6"/>
      <c r="N63" s="6"/>
      <c r="O63" s="6"/>
    </row>
    <row r="64" spans="1:15" ht="12.75">
      <c r="A64" s="8" t="s">
        <v>46</v>
      </c>
      <c r="B64" s="8" t="s">
        <v>4</v>
      </c>
      <c r="C64" s="9">
        <v>36367</v>
      </c>
      <c r="D64" s="113" t="s">
        <v>5</v>
      </c>
      <c r="E64" s="14">
        <v>36380</v>
      </c>
      <c r="F64" s="50">
        <v>308700</v>
      </c>
      <c r="G64" s="15">
        <v>36385</v>
      </c>
      <c r="H64" s="167"/>
      <c r="I64" s="167"/>
      <c r="J64" s="6" t="s">
        <v>47</v>
      </c>
      <c r="K64" s="6" t="s">
        <v>42</v>
      </c>
      <c r="L64" s="6" t="s">
        <v>37</v>
      </c>
      <c r="M64" s="6"/>
      <c r="N64" s="6" t="s">
        <v>42</v>
      </c>
      <c r="O64" s="6" t="s">
        <v>42</v>
      </c>
    </row>
    <row r="65" spans="1:15" ht="12.75">
      <c r="A65" s="8" t="s">
        <v>48</v>
      </c>
      <c r="B65" s="8" t="s">
        <v>9</v>
      </c>
      <c r="C65" s="9">
        <v>36374</v>
      </c>
      <c r="D65" s="113" t="s">
        <v>5</v>
      </c>
      <c r="E65" s="14">
        <v>36387</v>
      </c>
      <c r="F65" s="50">
        <v>308800</v>
      </c>
      <c r="G65" s="15">
        <v>36392</v>
      </c>
      <c r="H65" s="167"/>
      <c r="I65" s="167"/>
      <c r="J65" s="6"/>
      <c r="K65" s="6"/>
      <c r="L65" s="6"/>
      <c r="M65" s="6"/>
      <c r="N65" s="6"/>
      <c r="O65" s="6"/>
    </row>
    <row r="66" spans="1:15" ht="12.75">
      <c r="A66" s="8" t="s">
        <v>49</v>
      </c>
      <c r="B66" s="8" t="s">
        <v>12</v>
      </c>
      <c r="C66" s="9"/>
      <c r="D66" s="83"/>
      <c r="E66" s="14"/>
      <c r="F66" s="50">
        <v>308900</v>
      </c>
      <c r="G66" s="15">
        <v>36393</v>
      </c>
      <c r="H66" s="167"/>
      <c r="I66" s="167"/>
      <c r="J66" s="6" t="s">
        <v>47</v>
      </c>
      <c r="K66" s="6" t="s">
        <v>42</v>
      </c>
      <c r="L66" s="6" t="s">
        <v>37</v>
      </c>
      <c r="M66" s="6" t="s">
        <v>47</v>
      </c>
      <c r="N66" s="6"/>
      <c r="O66" s="6" t="s">
        <v>42</v>
      </c>
    </row>
    <row r="67" spans="1:15" ht="12.75">
      <c r="A67" s="8" t="s">
        <v>48</v>
      </c>
      <c r="B67" s="8" t="s">
        <v>4</v>
      </c>
      <c r="C67" s="84">
        <v>36381</v>
      </c>
      <c r="D67" s="113" t="s">
        <v>5</v>
      </c>
      <c r="E67" s="14">
        <v>36394</v>
      </c>
      <c r="F67" s="50">
        <v>309300</v>
      </c>
      <c r="G67" s="15">
        <v>36399</v>
      </c>
      <c r="H67" s="167"/>
      <c r="I67" s="167"/>
      <c r="J67" s="6"/>
      <c r="K67" s="6"/>
      <c r="L67" s="6"/>
      <c r="M67" s="6" t="s">
        <v>47</v>
      </c>
      <c r="N67" s="6"/>
      <c r="O67" s="6"/>
    </row>
    <row r="68" spans="1:15" ht="12.75">
      <c r="A68" s="8" t="s">
        <v>95</v>
      </c>
      <c r="B68" s="8" t="s">
        <v>9</v>
      </c>
      <c r="C68" s="21">
        <v>36388</v>
      </c>
      <c r="D68" s="113" t="s">
        <v>5</v>
      </c>
      <c r="E68" s="22">
        <v>36401</v>
      </c>
      <c r="F68" s="50">
        <v>309400</v>
      </c>
      <c r="G68" s="5">
        <v>36406</v>
      </c>
      <c r="H68" s="167"/>
      <c r="I68" s="167"/>
      <c r="J68" s="6"/>
      <c r="K68" s="6"/>
      <c r="L68" s="6"/>
      <c r="M68" s="6"/>
      <c r="N68" s="6"/>
      <c r="O68" s="6"/>
    </row>
    <row r="69" spans="1:15" ht="12.75">
      <c r="A69" s="8" t="s">
        <v>50</v>
      </c>
      <c r="B69" s="1" t="s">
        <v>12</v>
      </c>
      <c r="C69" s="9"/>
      <c r="D69" s="83"/>
      <c r="E69" s="14"/>
      <c r="F69" s="50">
        <v>309500</v>
      </c>
      <c r="G69" s="15">
        <v>36407</v>
      </c>
      <c r="H69" s="167"/>
      <c r="I69" s="167"/>
      <c r="J69" s="6"/>
      <c r="K69" s="6"/>
      <c r="L69" s="6"/>
      <c r="M69" s="6"/>
      <c r="N69" s="6"/>
      <c r="O69" s="6"/>
    </row>
    <row r="70" spans="1:15" ht="12.75">
      <c r="A70" s="8" t="s">
        <v>50</v>
      </c>
      <c r="B70" s="8" t="s">
        <v>72</v>
      </c>
      <c r="C70" s="9"/>
      <c r="D70" s="83"/>
      <c r="E70" s="14"/>
      <c r="F70" s="50">
        <v>309520</v>
      </c>
      <c r="G70" s="15">
        <v>36407</v>
      </c>
      <c r="H70" s="168"/>
      <c r="I70" s="168"/>
      <c r="J70" s="6"/>
      <c r="K70" s="6"/>
      <c r="L70" s="6"/>
      <c r="M70" s="6"/>
      <c r="N70" s="6"/>
      <c r="O70" s="6"/>
    </row>
    <row r="71" spans="1:15" s="7" customFormat="1" ht="12.75">
      <c r="A71" s="38"/>
      <c r="B71" s="38"/>
      <c r="C71" s="56"/>
      <c r="D71" s="110"/>
      <c r="E71" s="57"/>
      <c r="F71" s="86"/>
      <c r="G71" s="58"/>
      <c r="H71" s="58"/>
      <c r="I71" s="58"/>
      <c r="J71" s="60"/>
      <c r="K71" s="60"/>
      <c r="L71" s="60"/>
      <c r="M71" s="60"/>
      <c r="N71" s="60"/>
      <c r="O71" s="60"/>
    </row>
    <row r="72" spans="1:15" ht="12.75">
      <c r="A72" s="8" t="s">
        <v>51</v>
      </c>
      <c r="B72" s="8" t="s">
        <v>4</v>
      </c>
      <c r="C72" s="21">
        <v>36395</v>
      </c>
      <c r="D72" s="113" t="s">
        <v>5</v>
      </c>
      <c r="E72" s="22">
        <v>36408</v>
      </c>
      <c r="F72" s="50">
        <v>309600</v>
      </c>
      <c r="G72" s="5">
        <v>36413</v>
      </c>
      <c r="H72" s="166">
        <v>36411</v>
      </c>
      <c r="I72" s="166">
        <v>36412</v>
      </c>
      <c r="J72" s="6" t="s">
        <v>52</v>
      </c>
      <c r="K72" s="6" t="s">
        <v>47</v>
      </c>
      <c r="L72" s="6" t="s">
        <v>42</v>
      </c>
      <c r="M72" s="6"/>
      <c r="N72" s="6" t="s">
        <v>47</v>
      </c>
      <c r="O72" s="6" t="s">
        <v>47</v>
      </c>
    </row>
    <row r="73" spans="1:15" ht="12.75">
      <c r="A73" s="8" t="s">
        <v>51</v>
      </c>
      <c r="B73" s="8" t="s">
        <v>9</v>
      </c>
      <c r="C73" s="21">
        <v>36402</v>
      </c>
      <c r="D73" s="113" t="s">
        <v>5</v>
      </c>
      <c r="E73" s="22">
        <v>36415</v>
      </c>
      <c r="F73" s="50">
        <v>309700</v>
      </c>
      <c r="G73" s="5">
        <v>36420</v>
      </c>
      <c r="H73" s="167"/>
      <c r="I73" s="167"/>
      <c r="J73" s="6"/>
      <c r="K73" s="6"/>
      <c r="L73" s="6"/>
      <c r="M73" s="6"/>
      <c r="N73" s="6"/>
      <c r="O73" s="6"/>
    </row>
    <row r="74" spans="1:15" ht="12.75">
      <c r="A74" s="8" t="s">
        <v>53</v>
      </c>
      <c r="B74" s="8" t="s">
        <v>12</v>
      </c>
      <c r="C74" s="21"/>
      <c r="D74" s="113"/>
      <c r="E74" s="22"/>
      <c r="F74" s="50">
        <v>310100</v>
      </c>
      <c r="G74" s="5">
        <v>36426</v>
      </c>
      <c r="H74" s="167"/>
      <c r="I74" s="167"/>
      <c r="J74" s="6" t="s">
        <v>52</v>
      </c>
      <c r="K74" s="6" t="s">
        <v>47</v>
      </c>
      <c r="L74" s="6" t="s">
        <v>42</v>
      </c>
      <c r="M74" s="6" t="s">
        <v>52</v>
      </c>
      <c r="N74" s="6"/>
      <c r="O74" s="6" t="s">
        <v>47</v>
      </c>
    </row>
    <row r="75" spans="1:15" s="34" customFormat="1" ht="12.75">
      <c r="A75" s="8" t="s">
        <v>54</v>
      </c>
      <c r="B75" s="8" t="s">
        <v>4</v>
      </c>
      <c r="C75" s="21">
        <v>36409</v>
      </c>
      <c r="D75" s="113" t="s">
        <v>5</v>
      </c>
      <c r="E75" s="3">
        <v>36422</v>
      </c>
      <c r="F75" s="50">
        <v>310200</v>
      </c>
      <c r="G75" s="5">
        <v>36427</v>
      </c>
      <c r="H75" s="167"/>
      <c r="I75" s="167"/>
      <c r="J75" s="6"/>
      <c r="K75" s="6"/>
      <c r="L75" s="6"/>
      <c r="M75" s="6" t="s">
        <v>52</v>
      </c>
      <c r="N75" s="6"/>
      <c r="O75" s="6"/>
    </row>
    <row r="76" spans="1:15" ht="12.75">
      <c r="A76" s="1" t="s">
        <v>54</v>
      </c>
      <c r="B76" s="8" t="s">
        <v>9</v>
      </c>
      <c r="C76" s="21">
        <v>36416</v>
      </c>
      <c r="D76" s="113" t="s">
        <v>5</v>
      </c>
      <c r="E76" s="22">
        <v>36429</v>
      </c>
      <c r="F76" s="50">
        <v>310300</v>
      </c>
      <c r="G76" s="5">
        <v>36434</v>
      </c>
      <c r="H76" s="167"/>
      <c r="I76" s="167"/>
      <c r="J76" s="6"/>
      <c r="K76" s="6"/>
      <c r="L76" s="6"/>
      <c r="M76" s="6"/>
      <c r="N76" s="6"/>
      <c r="O76" s="6"/>
    </row>
    <row r="77" spans="1:15" ht="12.75">
      <c r="A77" s="8" t="s">
        <v>55</v>
      </c>
      <c r="B77" s="1" t="s">
        <v>12</v>
      </c>
      <c r="C77" s="21"/>
      <c r="D77" s="83"/>
      <c r="E77" s="22"/>
      <c r="F77" s="50">
        <v>310500</v>
      </c>
      <c r="G77" s="5">
        <v>36435</v>
      </c>
      <c r="H77" s="167"/>
      <c r="I77" s="167"/>
      <c r="J77" s="6"/>
      <c r="K77" s="6"/>
      <c r="L77" s="6"/>
      <c r="M77" s="6"/>
      <c r="N77" s="6"/>
      <c r="O77" s="6"/>
    </row>
    <row r="78" spans="1:15" ht="12.75">
      <c r="A78" s="8" t="s">
        <v>55</v>
      </c>
      <c r="B78" s="8" t="s">
        <v>72</v>
      </c>
      <c r="C78" s="21"/>
      <c r="D78" s="83"/>
      <c r="E78" s="22"/>
      <c r="F78" s="50">
        <v>310520</v>
      </c>
      <c r="G78" s="5">
        <v>36435</v>
      </c>
      <c r="H78" s="168"/>
      <c r="I78" s="168"/>
      <c r="J78" s="6"/>
      <c r="K78" s="6"/>
      <c r="L78" s="6"/>
      <c r="M78" s="6"/>
      <c r="N78" s="6"/>
      <c r="O78" s="6"/>
    </row>
    <row r="79" spans="1:15" ht="12.75">
      <c r="A79" s="55"/>
      <c r="B79" s="61"/>
      <c r="C79" s="36"/>
      <c r="D79" s="134"/>
      <c r="E79" s="37"/>
      <c r="F79" s="85"/>
      <c r="G79" s="58"/>
      <c r="H79" s="58"/>
      <c r="I79" s="58"/>
      <c r="J79" s="60"/>
      <c r="K79" s="60"/>
      <c r="L79" s="60"/>
      <c r="M79" s="60"/>
      <c r="N79" s="60"/>
      <c r="O79" s="60"/>
    </row>
    <row r="80" spans="1:15" ht="12.75">
      <c r="A80" s="8" t="s">
        <v>56</v>
      </c>
      <c r="B80" s="8" t="s">
        <v>4</v>
      </c>
      <c r="C80" s="21">
        <v>36423</v>
      </c>
      <c r="D80" s="113" t="s">
        <v>5</v>
      </c>
      <c r="E80" s="22">
        <v>36436</v>
      </c>
      <c r="F80" s="50">
        <v>310600</v>
      </c>
      <c r="G80" s="5">
        <v>36441</v>
      </c>
      <c r="H80" s="166">
        <v>36439</v>
      </c>
      <c r="I80" s="166">
        <v>36440</v>
      </c>
      <c r="J80" s="6" t="s">
        <v>57</v>
      </c>
      <c r="K80" s="6" t="s">
        <v>52</v>
      </c>
      <c r="L80" s="6" t="s">
        <v>47</v>
      </c>
      <c r="M80" s="6"/>
      <c r="N80" s="6" t="s">
        <v>52</v>
      </c>
      <c r="O80" s="6" t="s">
        <v>52</v>
      </c>
    </row>
    <row r="81" spans="1:15" ht="12.75">
      <c r="A81" s="1" t="s">
        <v>56</v>
      </c>
      <c r="B81" s="8" t="s">
        <v>9</v>
      </c>
      <c r="C81" s="21">
        <v>36430</v>
      </c>
      <c r="D81" s="113" t="s">
        <v>5</v>
      </c>
      <c r="E81" s="22">
        <v>36443</v>
      </c>
      <c r="F81" s="50">
        <v>310700</v>
      </c>
      <c r="G81" s="5">
        <v>36448</v>
      </c>
      <c r="H81" s="167"/>
      <c r="I81" s="167"/>
      <c r="J81" s="6"/>
      <c r="K81" s="6"/>
      <c r="L81" s="6"/>
      <c r="M81" s="6"/>
      <c r="N81" s="6"/>
      <c r="O81" s="6"/>
    </row>
    <row r="82" spans="1:15" ht="12.75">
      <c r="A82" s="1" t="s">
        <v>58</v>
      </c>
      <c r="B82" s="8" t="s">
        <v>4</v>
      </c>
      <c r="C82" s="21">
        <v>36437</v>
      </c>
      <c r="D82" s="113" t="s">
        <v>5</v>
      </c>
      <c r="E82" s="22">
        <v>36450</v>
      </c>
      <c r="F82" s="50">
        <v>310800</v>
      </c>
      <c r="G82" s="5">
        <v>36455</v>
      </c>
      <c r="H82" s="167"/>
      <c r="I82" s="167"/>
      <c r="J82" s="6"/>
      <c r="K82" s="6"/>
      <c r="L82" s="6"/>
      <c r="M82" s="6" t="s">
        <v>57</v>
      </c>
      <c r="N82" s="6"/>
      <c r="O82" s="6"/>
    </row>
    <row r="83" spans="1:15" ht="12.75">
      <c r="A83" s="1" t="s">
        <v>59</v>
      </c>
      <c r="B83" s="8" t="s">
        <v>12</v>
      </c>
      <c r="C83" s="21"/>
      <c r="D83" s="113"/>
      <c r="E83" s="22"/>
      <c r="F83" s="50">
        <v>310900</v>
      </c>
      <c r="G83" s="5">
        <v>36456</v>
      </c>
      <c r="H83" s="167"/>
      <c r="I83" s="167"/>
      <c r="J83" s="6" t="s">
        <v>57</v>
      </c>
      <c r="K83" s="6" t="s">
        <v>52</v>
      </c>
      <c r="L83" s="6" t="s">
        <v>47</v>
      </c>
      <c r="M83" s="6" t="s">
        <v>57</v>
      </c>
      <c r="N83" s="6"/>
      <c r="O83" s="6" t="s">
        <v>52</v>
      </c>
    </row>
    <row r="84" spans="1:17" s="25" customFormat="1" ht="12.75">
      <c r="A84" s="8" t="s">
        <v>58</v>
      </c>
      <c r="B84" s="8" t="s">
        <v>9</v>
      </c>
      <c r="C84" s="21">
        <v>36444</v>
      </c>
      <c r="D84" s="113" t="s">
        <v>5</v>
      </c>
      <c r="E84" s="22">
        <v>36457</v>
      </c>
      <c r="F84" s="50">
        <v>311300</v>
      </c>
      <c r="G84" s="5">
        <v>36462</v>
      </c>
      <c r="H84" s="167"/>
      <c r="I84" s="167"/>
      <c r="J84" s="6"/>
      <c r="K84" s="6"/>
      <c r="L84" s="6"/>
      <c r="M84" s="6"/>
      <c r="N84" s="6"/>
      <c r="O84" s="6"/>
      <c r="P84" s="16"/>
      <c r="Q84" s="16"/>
    </row>
    <row r="85" spans="1:15" s="34" customFormat="1" ht="12.75">
      <c r="A85" s="8" t="s">
        <v>60</v>
      </c>
      <c r="B85" s="1" t="s">
        <v>12</v>
      </c>
      <c r="C85" s="21"/>
      <c r="D85" s="83"/>
      <c r="E85" s="3"/>
      <c r="F85" s="50">
        <v>311500</v>
      </c>
      <c r="G85" s="5">
        <v>36468</v>
      </c>
      <c r="H85" s="167"/>
      <c r="I85" s="167"/>
      <c r="J85" s="6"/>
      <c r="K85" s="6"/>
      <c r="L85" s="6"/>
      <c r="M85" s="6"/>
      <c r="N85" s="6"/>
      <c r="O85" s="6"/>
    </row>
    <row r="86" spans="1:15" s="25" customFormat="1" ht="12.75">
      <c r="A86" s="8" t="s">
        <v>60</v>
      </c>
      <c r="B86" s="8" t="s">
        <v>72</v>
      </c>
      <c r="C86" s="21"/>
      <c r="D86" s="83"/>
      <c r="E86" s="22"/>
      <c r="F86" s="50">
        <v>311520</v>
      </c>
      <c r="G86" s="5">
        <v>36468</v>
      </c>
      <c r="H86" s="168"/>
      <c r="I86" s="168"/>
      <c r="J86" s="24"/>
      <c r="K86" s="24"/>
      <c r="L86" s="24"/>
      <c r="M86" s="24"/>
      <c r="N86" s="24"/>
      <c r="O86" s="24"/>
    </row>
    <row r="87" spans="1:15" s="25" customFormat="1" ht="12.75">
      <c r="A87" s="61"/>
      <c r="B87" s="61"/>
      <c r="C87" s="36"/>
      <c r="D87" s="110"/>
      <c r="E87" s="37"/>
      <c r="F87" s="85"/>
      <c r="G87" s="58"/>
      <c r="H87" s="58"/>
      <c r="I87" s="58"/>
      <c r="J87" s="135"/>
      <c r="K87" s="135"/>
      <c r="L87" s="135"/>
      <c r="M87" s="135"/>
      <c r="N87" s="135"/>
      <c r="O87" s="135"/>
    </row>
    <row r="88" spans="1:15" ht="12.75">
      <c r="A88" s="8" t="s">
        <v>61</v>
      </c>
      <c r="B88" s="8" t="s">
        <v>4</v>
      </c>
      <c r="C88" s="21">
        <v>36451</v>
      </c>
      <c r="D88" s="113" t="s">
        <v>5</v>
      </c>
      <c r="E88" s="22">
        <v>36464</v>
      </c>
      <c r="F88" s="50">
        <v>311600</v>
      </c>
      <c r="G88" s="5">
        <v>36469</v>
      </c>
      <c r="H88" s="166">
        <v>36467</v>
      </c>
      <c r="I88" s="166">
        <v>36468</v>
      </c>
      <c r="J88" s="6" t="s">
        <v>8</v>
      </c>
      <c r="K88" s="6" t="s">
        <v>57</v>
      </c>
      <c r="L88" s="6" t="s">
        <v>52</v>
      </c>
      <c r="M88" s="6"/>
      <c r="N88" s="6" t="s">
        <v>57</v>
      </c>
      <c r="O88" s="6" t="s">
        <v>57</v>
      </c>
    </row>
    <row r="89" spans="1:15" ht="12.75">
      <c r="A89" s="8" t="s">
        <v>61</v>
      </c>
      <c r="B89" s="8" t="s">
        <v>9</v>
      </c>
      <c r="C89" s="21">
        <v>36458</v>
      </c>
      <c r="D89" s="113" t="s">
        <v>5</v>
      </c>
      <c r="E89" s="22">
        <v>36471</v>
      </c>
      <c r="F89" s="50">
        <v>311700</v>
      </c>
      <c r="G89" s="5">
        <v>36476</v>
      </c>
      <c r="H89" s="167"/>
      <c r="I89" s="167"/>
      <c r="J89" s="6"/>
      <c r="K89" s="6"/>
      <c r="L89" s="6"/>
      <c r="M89" s="6"/>
      <c r="N89" s="6"/>
      <c r="O89" s="6"/>
    </row>
    <row r="90" spans="1:15" ht="12.75">
      <c r="A90" s="8" t="s">
        <v>63</v>
      </c>
      <c r="B90" s="8" t="s">
        <v>4</v>
      </c>
      <c r="C90" s="21">
        <v>36465</v>
      </c>
      <c r="D90" s="113" t="s">
        <v>5</v>
      </c>
      <c r="E90" s="22">
        <v>36478</v>
      </c>
      <c r="F90" s="50">
        <v>311800</v>
      </c>
      <c r="G90" s="5">
        <v>36483</v>
      </c>
      <c r="H90" s="167"/>
      <c r="I90" s="167"/>
      <c r="J90" s="6"/>
      <c r="K90" s="6"/>
      <c r="L90" s="6"/>
      <c r="M90" s="6" t="s">
        <v>8</v>
      </c>
      <c r="N90" s="6"/>
      <c r="O90" s="6"/>
    </row>
    <row r="91" spans="1:15" ht="12.75">
      <c r="A91" s="8" t="s">
        <v>62</v>
      </c>
      <c r="B91" s="8" t="s">
        <v>12</v>
      </c>
      <c r="C91" s="21"/>
      <c r="D91" s="113"/>
      <c r="E91" s="22"/>
      <c r="F91" s="50">
        <v>312100</v>
      </c>
      <c r="G91" s="5">
        <v>36487</v>
      </c>
      <c r="H91" s="167"/>
      <c r="I91" s="167"/>
      <c r="J91" s="6" t="s">
        <v>8</v>
      </c>
      <c r="K91" s="6" t="s">
        <v>57</v>
      </c>
      <c r="L91" s="6" t="s">
        <v>52</v>
      </c>
      <c r="M91" s="6" t="s">
        <v>8</v>
      </c>
      <c r="N91" s="6"/>
      <c r="O91" s="6" t="s">
        <v>57</v>
      </c>
    </row>
    <row r="92" spans="1:15" ht="12.75">
      <c r="A92" s="8" t="s">
        <v>63</v>
      </c>
      <c r="B92" s="8" t="s">
        <v>9</v>
      </c>
      <c r="C92" s="21">
        <v>36472</v>
      </c>
      <c r="D92" s="113" t="s">
        <v>5</v>
      </c>
      <c r="E92" s="22">
        <v>36485</v>
      </c>
      <c r="F92" s="50">
        <v>312200</v>
      </c>
      <c r="G92" s="5">
        <v>36489</v>
      </c>
      <c r="H92" s="167"/>
      <c r="I92" s="167"/>
      <c r="J92" s="6"/>
      <c r="K92" s="6"/>
      <c r="L92" s="6"/>
      <c r="M92" s="6"/>
      <c r="N92" s="6"/>
      <c r="O92" s="6"/>
    </row>
    <row r="93" spans="1:15" ht="12.75">
      <c r="A93" s="8" t="s">
        <v>96</v>
      </c>
      <c r="B93" s="8" t="s">
        <v>4</v>
      </c>
      <c r="C93" s="21">
        <v>36479</v>
      </c>
      <c r="D93" s="113" t="s">
        <v>5</v>
      </c>
      <c r="E93" s="22">
        <v>36492</v>
      </c>
      <c r="F93" s="50">
        <v>312300</v>
      </c>
      <c r="G93" s="5">
        <v>36497</v>
      </c>
      <c r="H93" s="167"/>
      <c r="I93" s="167"/>
      <c r="J93" s="6"/>
      <c r="K93" s="6"/>
      <c r="L93" s="6"/>
      <c r="M93" s="6"/>
      <c r="N93" s="6"/>
      <c r="O93" s="6"/>
    </row>
    <row r="94" spans="1:15" ht="12.75">
      <c r="A94" s="8" t="s">
        <v>64</v>
      </c>
      <c r="B94" s="1" t="s">
        <v>12</v>
      </c>
      <c r="C94" s="21"/>
      <c r="D94" s="83"/>
      <c r="E94" s="22"/>
      <c r="F94" s="50">
        <v>312500</v>
      </c>
      <c r="G94" s="5">
        <v>36498</v>
      </c>
      <c r="H94" s="167"/>
      <c r="I94" s="167"/>
      <c r="J94" s="6"/>
      <c r="K94" s="6"/>
      <c r="L94" s="6"/>
      <c r="M94" s="6"/>
      <c r="N94" s="6"/>
      <c r="O94" s="6"/>
    </row>
    <row r="95" spans="1:15" s="34" customFormat="1" ht="12.75">
      <c r="A95" s="8" t="s">
        <v>64</v>
      </c>
      <c r="B95" s="8" t="s">
        <v>72</v>
      </c>
      <c r="C95" s="21"/>
      <c r="D95" s="83"/>
      <c r="E95" s="3"/>
      <c r="F95" s="50">
        <v>312520</v>
      </c>
      <c r="G95" s="5">
        <v>36498</v>
      </c>
      <c r="H95" s="168"/>
      <c r="I95" s="168"/>
      <c r="J95" s="89"/>
      <c r="K95" s="89"/>
      <c r="L95" s="89"/>
      <c r="M95" s="89"/>
      <c r="N95" s="6"/>
      <c r="O95" s="89"/>
    </row>
    <row r="96" spans="1:15" ht="12.75">
      <c r="A96" s="61"/>
      <c r="B96" s="61"/>
      <c r="C96" s="36"/>
      <c r="D96" s="110"/>
      <c r="E96" s="37"/>
      <c r="F96" s="85"/>
      <c r="G96" s="58"/>
      <c r="H96" s="58"/>
      <c r="I96" s="58"/>
      <c r="J96" s="136"/>
      <c r="K96" s="136"/>
      <c r="L96" s="136"/>
      <c r="M96" s="136"/>
      <c r="N96" s="60"/>
      <c r="O96" s="136"/>
    </row>
    <row r="97" spans="1:15" ht="12.75">
      <c r="A97" s="8" t="s">
        <v>65</v>
      </c>
      <c r="B97" s="8" t="s">
        <v>9</v>
      </c>
      <c r="C97" s="21">
        <v>36486</v>
      </c>
      <c r="D97" s="113" t="s">
        <v>5</v>
      </c>
      <c r="E97" s="22">
        <v>36499</v>
      </c>
      <c r="F97" s="50">
        <v>312600</v>
      </c>
      <c r="G97" s="5">
        <v>36504</v>
      </c>
      <c r="H97" s="166">
        <v>36508</v>
      </c>
      <c r="I97" s="166">
        <v>36509</v>
      </c>
      <c r="J97" s="6"/>
      <c r="K97" s="6"/>
      <c r="L97" s="6"/>
      <c r="M97" s="6"/>
      <c r="N97" s="6"/>
      <c r="O97" s="6"/>
    </row>
    <row r="98" spans="1:15" ht="12.75">
      <c r="A98" s="8" t="s">
        <v>65</v>
      </c>
      <c r="B98" s="8" t="s">
        <v>4</v>
      </c>
      <c r="C98" s="21">
        <v>36493</v>
      </c>
      <c r="D98" s="113" t="s">
        <v>5</v>
      </c>
      <c r="E98" s="22">
        <v>36506</v>
      </c>
      <c r="F98" s="50">
        <v>312700</v>
      </c>
      <c r="G98" s="5">
        <v>36510</v>
      </c>
      <c r="H98" s="167"/>
      <c r="I98" s="167"/>
      <c r="J98" s="6" t="s">
        <v>7</v>
      </c>
      <c r="K98" s="6" t="s">
        <v>8</v>
      </c>
      <c r="L98" s="6" t="s">
        <v>57</v>
      </c>
      <c r="M98" s="6"/>
      <c r="N98" s="6" t="s">
        <v>8</v>
      </c>
      <c r="O98" s="6" t="s">
        <v>8</v>
      </c>
    </row>
    <row r="99" spans="1:15" ht="12.75">
      <c r="A99" s="17" t="s">
        <v>67</v>
      </c>
      <c r="B99" s="14" t="s">
        <v>12</v>
      </c>
      <c r="C99" s="9"/>
      <c r="D99" s="113" t="s">
        <v>68</v>
      </c>
      <c r="E99" s="14"/>
      <c r="F99" s="50">
        <v>401100</v>
      </c>
      <c r="G99" s="5">
        <v>36515</v>
      </c>
      <c r="H99" s="167"/>
      <c r="I99" s="167"/>
      <c r="J99" s="6" t="s">
        <v>7</v>
      </c>
      <c r="K99" s="6" t="s">
        <v>8</v>
      </c>
      <c r="L99" s="6" t="s">
        <v>57</v>
      </c>
      <c r="M99" s="6" t="s">
        <v>7</v>
      </c>
      <c r="N99" s="6"/>
      <c r="O99" s="6" t="s">
        <v>8</v>
      </c>
    </row>
    <row r="100" spans="1:15" ht="12.75">
      <c r="A100" s="8" t="s">
        <v>66</v>
      </c>
      <c r="B100" s="8" t="s">
        <v>9</v>
      </c>
      <c r="C100" s="21">
        <v>36500</v>
      </c>
      <c r="D100" s="113" t="s">
        <v>5</v>
      </c>
      <c r="E100" s="22">
        <v>36513</v>
      </c>
      <c r="F100" s="50">
        <v>401200</v>
      </c>
      <c r="G100" s="5">
        <v>36516</v>
      </c>
      <c r="H100" s="167"/>
      <c r="I100" s="167"/>
      <c r="J100" s="6"/>
      <c r="K100" s="6"/>
      <c r="L100" s="6"/>
      <c r="M100" s="16"/>
      <c r="N100" s="6"/>
      <c r="O100" s="6"/>
    </row>
    <row r="101" spans="1:15" ht="12.75">
      <c r="A101" s="19" t="s">
        <v>66</v>
      </c>
      <c r="B101" s="14" t="s">
        <v>4</v>
      </c>
      <c r="C101" s="9">
        <v>36507</v>
      </c>
      <c r="D101" s="113" t="s">
        <v>5</v>
      </c>
      <c r="E101" s="14">
        <v>36520</v>
      </c>
      <c r="F101" s="50">
        <v>401300</v>
      </c>
      <c r="G101" s="5">
        <v>36526</v>
      </c>
      <c r="H101" s="167"/>
      <c r="I101" s="167"/>
      <c r="J101" s="6"/>
      <c r="K101" s="6"/>
      <c r="L101" s="6"/>
      <c r="M101" s="6" t="s">
        <v>7</v>
      </c>
      <c r="N101" s="6"/>
      <c r="O101" s="6"/>
    </row>
    <row r="102" spans="1:15" ht="12.75">
      <c r="A102" s="17" t="s">
        <v>70</v>
      </c>
      <c r="B102" s="31" t="s">
        <v>12</v>
      </c>
      <c r="C102" s="9"/>
      <c r="D102" s="83"/>
      <c r="E102" s="14"/>
      <c r="F102" s="50">
        <v>401500</v>
      </c>
      <c r="G102" s="5">
        <v>36530</v>
      </c>
      <c r="H102" s="167"/>
      <c r="I102" s="167"/>
      <c r="J102" s="6"/>
      <c r="K102" s="6"/>
      <c r="L102" s="6"/>
      <c r="M102" s="6"/>
      <c r="N102" s="6"/>
      <c r="O102" s="6"/>
    </row>
    <row r="103" spans="1:15" s="34" customFormat="1" ht="12.75">
      <c r="A103" s="8" t="s">
        <v>71</v>
      </c>
      <c r="B103" s="8" t="s">
        <v>72</v>
      </c>
      <c r="C103" s="21"/>
      <c r="D103" s="83"/>
      <c r="E103" s="3"/>
      <c r="F103" s="50">
        <v>401520</v>
      </c>
      <c r="G103" s="5">
        <v>36530</v>
      </c>
      <c r="H103" s="168"/>
      <c r="I103" s="168"/>
      <c r="J103" s="6"/>
      <c r="K103" s="6"/>
      <c r="L103" s="6"/>
      <c r="M103" s="6"/>
      <c r="N103" s="6"/>
      <c r="O103" s="6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mergeCells count="36">
    <mergeCell ref="H88:H95"/>
    <mergeCell ref="I88:I95"/>
    <mergeCell ref="H97:H103"/>
    <mergeCell ref="I97:I103"/>
    <mergeCell ref="H72:H78"/>
    <mergeCell ref="I72:I78"/>
    <mergeCell ref="H80:H86"/>
    <mergeCell ref="I80:I86"/>
    <mergeCell ref="H55:H61"/>
    <mergeCell ref="I55:I61"/>
    <mergeCell ref="H63:H70"/>
    <mergeCell ref="I63:I70"/>
    <mergeCell ref="H37:H44"/>
    <mergeCell ref="I37:I44"/>
    <mergeCell ref="H46:H53"/>
    <mergeCell ref="I46:I53"/>
    <mergeCell ref="H20:H27"/>
    <mergeCell ref="I20:I27"/>
    <mergeCell ref="H29:H35"/>
    <mergeCell ref="I29:I35"/>
    <mergeCell ref="H4:H10"/>
    <mergeCell ref="I4:I10"/>
    <mergeCell ref="H12:H18"/>
    <mergeCell ref="I12:I18"/>
    <mergeCell ref="J2:J3"/>
    <mergeCell ref="G1:G3"/>
    <mergeCell ref="H1:I2"/>
    <mergeCell ref="J1:O1"/>
    <mergeCell ref="K2:K3"/>
    <mergeCell ref="L2:L3"/>
    <mergeCell ref="M2:M3"/>
    <mergeCell ref="N2:O2"/>
    <mergeCell ref="A1:A3"/>
    <mergeCell ref="B1:B3"/>
    <mergeCell ref="C1:E3"/>
    <mergeCell ref="F1:F3"/>
  </mergeCells>
  <printOptions/>
  <pageMargins left="0.75" right="0.75" top="1" bottom="0.75" header="0.26" footer="0.22"/>
  <pageSetup horizontalDpi="600" verticalDpi="600" orientation="portrait" r:id="rId1"/>
  <headerFooter alignWithMargins="0">
    <oddHeader>&amp;C&amp;"Helv,Bold"Unversity of Wisconsin Processing Center
&amp;"Helv,Regular"750 University Avenue, Room 49
Madison, WI 53706
&amp;"Helv,Bold"&amp;12 2003 Deduction Schedule</oddHeader>
    <oddFooter>&amp;L* Mutual Service Life, AD&amp;D, Individual and Family Life, Major Medical, and Long Term Care
UW1087  Rev 02/02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6">
      <pane xSplit="12225" topLeftCell="L1" activePane="topLeft" state="split"/>
      <selection pane="topLeft" activeCell="G21" sqref="G21"/>
      <selection pane="topRight" activeCell="L1" sqref="L1"/>
    </sheetView>
  </sheetViews>
  <sheetFormatPr defaultColWidth="9.140625" defaultRowHeight="15" customHeight="1"/>
  <cols>
    <col min="1" max="1" width="11.57421875" style="26" customWidth="1"/>
    <col min="2" max="2" width="13.140625" style="26" customWidth="1"/>
    <col min="3" max="3" width="8.00390625" style="27" customWidth="1"/>
    <col min="4" max="4" width="0.9921875" style="28" customWidth="1"/>
    <col min="5" max="5" width="8.140625" style="26" customWidth="1"/>
    <col min="6" max="6" width="9.00390625" style="54" customWidth="1"/>
    <col min="7" max="7" width="10.421875" style="29" customWidth="1"/>
    <col min="8" max="8" width="9.28125" style="29" customWidth="1"/>
    <col min="9" max="10" width="9.00390625" style="29" customWidth="1"/>
    <col min="11" max="11" width="9.00390625" style="30" customWidth="1"/>
    <col min="12" max="12" width="10.421875" style="30" customWidth="1"/>
    <col min="13" max="13" width="11.140625" style="30" customWidth="1"/>
    <col min="14" max="14" width="10.421875" style="30" customWidth="1"/>
    <col min="15" max="16" width="10.7109375" style="30" customWidth="1"/>
    <col min="17" max="16384" width="9.140625" style="16" customWidth="1"/>
  </cols>
  <sheetData>
    <row r="1" spans="1:18" s="44" customFormat="1" ht="12.75">
      <c r="A1" s="149" t="s">
        <v>78</v>
      </c>
      <c r="B1" s="154" t="s">
        <v>86</v>
      </c>
      <c r="C1" s="171" t="s">
        <v>79</v>
      </c>
      <c r="D1" s="172"/>
      <c r="E1" s="173"/>
      <c r="F1" s="143" t="s">
        <v>80</v>
      </c>
      <c r="G1" s="149" t="s">
        <v>90</v>
      </c>
      <c r="H1" s="149" t="s">
        <v>87</v>
      </c>
      <c r="I1" s="117" t="s">
        <v>0</v>
      </c>
      <c r="J1" s="117"/>
      <c r="K1" s="143" t="s">
        <v>82</v>
      </c>
      <c r="L1" s="143" t="s">
        <v>93</v>
      </c>
      <c r="M1" s="143" t="s">
        <v>88</v>
      </c>
      <c r="N1" s="143" t="s">
        <v>83</v>
      </c>
      <c r="O1" s="147" t="s">
        <v>84</v>
      </c>
      <c r="P1" s="148"/>
      <c r="Q1" s="41"/>
      <c r="R1" s="41"/>
    </row>
    <row r="2" spans="1:18" s="44" customFormat="1" ht="29.25" customHeight="1">
      <c r="A2" s="150"/>
      <c r="B2" s="155"/>
      <c r="C2" s="159"/>
      <c r="D2" s="160"/>
      <c r="E2" s="140"/>
      <c r="F2" s="144"/>
      <c r="G2" s="170"/>
      <c r="H2" s="161"/>
      <c r="I2" s="121" t="s">
        <v>1</v>
      </c>
      <c r="J2" s="121" t="s">
        <v>2</v>
      </c>
      <c r="K2" s="169"/>
      <c r="L2" s="144"/>
      <c r="M2" s="169"/>
      <c r="N2" s="169"/>
      <c r="O2" s="125" t="s">
        <v>85</v>
      </c>
      <c r="P2" s="123" t="s">
        <v>89</v>
      </c>
      <c r="Q2" s="41"/>
      <c r="R2" s="41"/>
    </row>
    <row r="3" spans="1:16" s="7" customFormat="1" ht="12.75">
      <c r="A3" s="1" t="s">
        <v>3</v>
      </c>
      <c r="B3" s="1" t="s">
        <v>4</v>
      </c>
      <c r="C3" s="13">
        <v>36157</v>
      </c>
      <c r="D3" s="113" t="s">
        <v>5</v>
      </c>
      <c r="E3" s="14">
        <v>36170</v>
      </c>
      <c r="F3" s="50">
        <v>301700</v>
      </c>
      <c r="G3" s="5">
        <f>E3+5</f>
        <v>36175</v>
      </c>
      <c r="H3" s="5">
        <f>E3+12</f>
        <v>36182</v>
      </c>
      <c r="I3" s="5">
        <f>G3-2</f>
        <v>36173</v>
      </c>
      <c r="J3" s="5">
        <f>G3-1</f>
        <v>36174</v>
      </c>
      <c r="K3" s="6" t="s">
        <v>6</v>
      </c>
      <c r="L3" s="6" t="s">
        <v>7</v>
      </c>
      <c r="M3" s="6" t="s">
        <v>8</v>
      </c>
      <c r="N3" s="6"/>
      <c r="O3" s="6" t="s">
        <v>7</v>
      </c>
      <c r="P3" s="6" t="s">
        <v>7</v>
      </c>
    </row>
    <row r="4" spans="1:16" s="7" customFormat="1" ht="12.75">
      <c r="A4" s="1" t="s">
        <v>10</v>
      </c>
      <c r="B4" s="1" t="s">
        <v>4</v>
      </c>
      <c r="C4" s="2">
        <f>E3+1</f>
        <v>36171</v>
      </c>
      <c r="D4" s="114" t="s">
        <v>5</v>
      </c>
      <c r="E4" s="3">
        <f aca="true" t="shared" si="0" ref="E4:E40">C4+13</f>
        <v>36184</v>
      </c>
      <c r="F4" s="50">
        <v>302400</v>
      </c>
      <c r="G4" s="5">
        <f>E4+5</f>
        <v>36189</v>
      </c>
      <c r="H4" s="5">
        <f aca="true" t="shared" si="1" ref="H4:H40">E4+12</f>
        <v>36196</v>
      </c>
      <c r="I4" s="5"/>
      <c r="J4" s="5"/>
      <c r="K4" s="6"/>
      <c r="L4" s="6"/>
      <c r="M4" s="6"/>
      <c r="N4" s="6" t="s">
        <v>6</v>
      </c>
      <c r="O4" s="6"/>
      <c r="P4" s="6"/>
    </row>
    <row r="5" spans="1:16" s="93" customFormat="1" ht="12.75">
      <c r="A5" s="55"/>
      <c r="B5" s="55"/>
      <c r="C5" s="56"/>
      <c r="D5" s="117"/>
      <c r="E5" s="57"/>
      <c r="F5" s="85"/>
      <c r="G5" s="58"/>
      <c r="H5" s="58"/>
      <c r="I5" s="59"/>
      <c r="J5" s="59"/>
      <c r="K5" s="60"/>
      <c r="L5" s="60"/>
      <c r="M5" s="60"/>
      <c r="N5" s="60"/>
      <c r="O5" s="60"/>
      <c r="P5" s="60"/>
    </row>
    <row r="6" spans="1:16" s="7" customFormat="1" ht="12.75">
      <c r="A6" s="8" t="s">
        <v>16</v>
      </c>
      <c r="B6" s="8" t="s">
        <v>4</v>
      </c>
      <c r="C6" s="2">
        <f>E4+1</f>
        <v>36185</v>
      </c>
      <c r="D6" s="114" t="s">
        <v>5</v>
      </c>
      <c r="E6" s="3">
        <f t="shared" si="0"/>
        <v>36198</v>
      </c>
      <c r="F6" s="50">
        <v>302700</v>
      </c>
      <c r="G6" s="5">
        <f>E6+5</f>
        <v>36203</v>
      </c>
      <c r="H6" s="5">
        <f t="shared" si="1"/>
        <v>36210</v>
      </c>
      <c r="I6" s="35">
        <f>G6-2</f>
        <v>36201</v>
      </c>
      <c r="J6" s="35">
        <f>G6-1</f>
        <v>36202</v>
      </c>
      <c r="K6" s="6" t="s">
        <v>17</v>
      </c>
      <c r="L6" s="6" t="s">
        <v>6</v>
      </c>
      <c r="M6" s="6" t="s">
        <v>7</v>
      </c>
      <c r="N6" s="43"/>
      <c r="O6" s="6" t="s">
        <v>6</v>
      </c>
      <c r="P6" s="6" t="s">
        <v>6</v>
      </c>
    </row>
    <row r="7" spans="1:16" s="94" customFormat="1" ht="12.75">
      <c r="A7" s="8" t="s">
        <v>74</v>
      </c>
      <c r="B7" s="8" t="s">
        <v>4</v>
      </c>
      <c r="C7" s="2">
        <f>E6+1</f>
        <v>36199</v>
      </c>
      <c r="D7" s="114" t="s">
        <v>5</v>
      </c>
      <c r="E7" s="3">
        <f t="shared" si="0"/>
        <v>36212</v>
      </c>
      <c r="F7" s="50">
        <v>303400</v>
      </c>
      <c r="G7" s="5">
        <f>E7+5</f>
        <v>36217</v>
      </c>
      <c r="H7" s="5">
        <f t="shared" si="1"/>
        <v>36224</v>
      </c>
      <c r="I7" s="5"/>
      <c r="J7" s="5"/>
      <c r="K7" s="6"/>
      <c r="L7" s="6"/>
      <c r="M7" s="6"/>
      <c r="N7" s="6" t="s">
        <v>17</v>
      </c>
      <c r="O7" s="6"/>
      <c r="P7" s="6"/>
    </row>
    <row r="8" spans="1:17" s="95" customFormat="1" ht="12.75">
      <c r="A8" s="61"/>
      <c r="B8" s="61"/>
      <c r="C8" s="56"/>
      <c r="D8" s="117"/>
      <c r="E8" s="57"/>
      <c r="F8" s="85"/>
      <c r="G8" s="58"/>
      <c r="H8" s="58"/>
      <c r="I8" s="58"/>
      <c r="J8" s="58"/>
      <c r="K8" s="62"/>
      <c r="L8" s="97"/>
      <c r="M8" s="97"/>
      <c r="N8" s="60"/>
      <c r="O8" s="62"/>
      <c r="P8" s="97"/>
      <c r="Q8" s="101"/>
    </row>
    <row r="9" spans="1:16" ht="12.75">
      <c r="A9" s="8" t="s">
        <v>21</v>
      </c>
      <c r="B9" s="8" t="s">
        <v>4</v>
      </c>
      <c r="C9" s="2">
        <f>E7+1</f>
        <v>36213</v>
      </c>
      <c r="D9" s="114" t="s">
        <v>5</v>
      </c>
      <c r="E9" s="3">
        <f t="shared" si="0"/>
        <v>36226</v>
      </c>
      <c r="F9" s="50">
        <v>303700</v>
      </c>
      <c r="G9" s="5">
        <f>E9+5</f>
        <v>36231</v>
      </c>
      <c r="H9" s="5">
        <f t="shared" si="1"/>
        <v>36238</v>
      </c>
      <c r="I9" s="5">
        <f>G9-2</f>
        <v>36229</v>
      </c>
      <c r="J9" s="5">
        <f>G9-1</f>
        <v>36230</v>
      </c>
      <c r="K9" s="6" t="s">
        <v>22</v>
      </c>
      <c r="L9" s="6" t="s">
        <v>17</v>
      </c>
      <c r="M9" s="6" t="s">
        <v>6</v>
      </c>
      <c r="N9" s="6"/>
      <c r="O9" s="6" t="s">
        <v>17</v>
      </c>
      <c r="P9" s="6" t="s">
        <v>17</v>
      </c>
    </row>
    <row r="10" spans="1:16" ht="12.75">
      <c r="A10" s="8" t="s">
        <v>24</v>
      </c>
      <c r="B10" s="8" t="s">
        <v>4</v>
      </c>
      <c r="C10" s="2">
        <f>E9+1</f>
        <v>36227</v>
      </c>
      <c r="D10" s="114" t="s">
        <v>5</v>
      </c>
      <c r="E10" s="3">
        <f t="shared" si="0"/>
        <v>36240</v>
      </c>
      <c r="F10" s="50">
        <v>304200</v>
      </c>
      <c r="G10" s="5">
        <f>E10+5</f>
        <v>36245</v>
      </c>
      <c r="H10" s="5">
        <f t="shared" si="1"/>
        <v>36252</v>
      </c>
      <c r="J10" s="98"/>
      <c r="K10" s="96"/>
      <c r="L10" s="96"/>
      <c r="M10" s="96"/>
      <c r="N10" s="96" t="s">
        <v>22</v>
      </c>
      <c r="O10" s="96"/>
      <c r="P10" s="96"/>
    </row>
    <row r="11" spans="1:17" s="95" customFormat="1" ht="12.75">
      <c r="A11" s="61"/>
      <c r="B11" s="61"/>
      <c r="C11" s="56"/>
      <c r="D11" s="117"/>
      <c r="E11" s="57"/>
      <c r="F11" s="85"/>
      <c r="G11" s="58"/>
      <c r="H11" s="58"/>
      <c r="I11" s="100"/>
      <c r="J11" s="100"/>
      <c r="K11" s="60"/>
      <c r="L11" s="60"/>
      <c r="M11" s="60"/>
      <c r="N11" s="60"/>
      <c r="O11" s="60"/>
      <c r="P11" s="60"/>
      <c r="Q11" s="102"/>
    </row>
    <row r="12" spans="1:16" s="94" customFormat="1" ht="12.75">
      <c r="A12" s="8" t="s">
        <v>26</v>
      </c>
      <c r="B12" s="8" t="s">
        <v>4</v>
      </c>
      <c r="C12" s="2">
        <f>E10+1</f>
        <v>36241</v>
      </c>
      <c r="D12" s="114" t="s">
        <v>5</v>
      </c>
      <c r="E12" s="3">
        <f t="shared" si="0"/>
        <v>36254</v>
      </c>
      <c r="F12" s="50">
        <v>304600</v>
      </c>
      <c r="G12" s="5">
        <f>E12+5</f>
        <v>36259</v>
      </c>
      <c r="H12" s="5">
        <f t="shared" si="1"/>
        <v>36266</v>
      </c>
      <c r="I12" s="5">
        <f>G12-2</f>
        <v>36257</v>
      </c>
      <c r="J12" s="5">
        <f>G12-1</f>
        <v>36258</v>
      </c>
      <c r="K12" s="6" t="s">
        <v>27</v>
      </c>
      <c r="L12" s="6" t="s">
        <v>22</v>
      </c>
      <c r="M12" s="6" t="s">
        <v>17</v>
      </c>
      <c r="N12" s="6"/>
      <c r="O12" s="6" t="s">
        <v>22</v>
      </c>
      <c r="P12" s="6" t="s">
        <v>22</v>
      </c>
    </row>
    <row r="13" spans="1:17" ht="12.75">
      <c r="A13" s="12" t="s">
        <v>28</v>
      </c>
      <c r="B13" s="8" t="s">
        <v>4</v>
      </c>
      <c r="C13" s="2">
        <f>E12+1</f>
        <v>36255</v>
      </c>
      <c r="D13" s="114" t="s">
        <v>5</v>
      </c>
      <c r="E13" s="3">
        <f t="shared" si="0"/>
        <v>36268</v>
      </c>
      <c r="F13" s="51">
        <v>305050</v>
      </c>
      <c r="G13" s="5">
        <f>E13+5</f>
        <v>36273</v>
      </c>
      <c r="H13" s="5">
        <f t="shared" si="1"/>
        <v>36280</v>
      </c>
      <c r="I13" s="18"/>
      <c r="J13" s="11"/>
      <c r="K13" s="11"/>
      <c r="L13" s="11"/>
      <c r="M13" s="11"/>
      <c r="N13" s="6" t="s">
        <v>27</v>
      </c>
      <c r="O13" s="11"/>
      <c r="P13" s="11"/>
      <c r="Q13" s="103"/>
    </row>
    <row r="14" spans="1:16" s="95" customFormat="1" ht="12.75">
      <c r="A14" s="38"/>
      <c r="B14" s="57"/>
      <c r="C14" s="56"/>
      <c r="D14" s="117"/>
      <c r="E14" s="57"/>
      <c r="F14" s="104"/>
      <c r="G14" s="58"/>
      <c r="H14" s="58"/>
      <c r="I14" s="63"/>
      <c r="J14" s="99"/>
      <c r="K14" s="99"/>
      <c r="L14" s="99"/>
      <c r="M14" s="99"/>
      <c r="N14" s="99"/>
      <c r="O14" s="99"/>
      <c r="P14" s="105"/>
    </row>
    <row r="15" spans="1:16" s="95" customFormat="1" ht="12.75">
      <c r="A15" s="8" t="s">
        <v>31</v>
      </c>
      <c r="B15" s="3" t="s">
        <v>4</v>
      </c>
      <c r="C15" s="2">
        <f>E13+1</f>
        <v>36269</v>
      </c>
      <c r="D15" s="114" t="s">
        <v>5</v>
      </c>
      <c r="E15" s="3">
        <f t="shared" si="0"/>
        <v>36282</v>
      </c>
      <c r="F15" s="50">
        <v>305600</v>
      </c>
      <c r="G15" s="5">
        <f>E15+5</f>
        <v>36287</v>
      </c>
      <c r="H15" s="5">
        <f t="shared" si="1"/>
        <v>36294</v>
      </c>
      <c r="I15" s="5">
        <f>G15-2</f>
        <v>36285</v>
      </c>
      <c r="J15" s="5">
        <f>G15-1</f>
        <v>36286</v>
      </c>
      <c r="K15" s="6" t="s">
        <v>32</v>
      </c>
      <c r="L15" s="6" t="s">
        <v>27</v>
      </c>
      <c r="M15" s="6" t="s">
        <v>22</v>
      </c>
      <c r="N15" s="6"/>
      <c r="O15" s="6" t="s">
        <v>27</v>
      </c>
      <c r="P15" s="6" t="s">
        <v>27</v>
      </c>
    </row>
    <row r="16" spans="1:16" s="94" customFormat="1" ht="12.75">
      <c r="A16" s="17" t="s">
        <v>33</v>
      </c>
      <c r="B16" s="14" t="s">
        <v>4</v>
      </c>
      <c r="C16" s="2">
        <f>E15+1</f>
        <v>36283</v>
      </c>
      <c r="D16" s="114" t="s">
        <v>5</v>
      </c>
      <c r="E16" s="3">
        <f t="shared" si="0"/>
        <v>36296</v>
      </c>
      <c r="F16" s="51">
        <v>305800</v>
      </c>
      <c r="G16" s="5">
        <f>E16+5</f>
        <v>36301</v>
      </c>
      <c r="H16" s="5">
        <f t="shared" si="1"/>
        <v>36308</v>
      </c>
      <c r="I16" s="33"/>
      <c r="J16" s="98"/>
      <c r="K16" s="96"/>
      <c r="L16" s="96"/>
      <c r="M16" s="6"/>
      <c r="N16" s="6" t="s">
        <v>32</v>
      </c>
      <c r="O16" s="6"/>
      <c r="P16" s="6"/>
    </row>
    <row r="17" spans="1:16" s="95" customFormat="1" ht="12.75">
      <c r="A17" s="77" t="s">
        <v>97</v>
      </c>
      <c r="B17" s="68" t="s">
        <v>4</v>
      </c>
      <c r="C17" s="69">
        <f>E16+1</f>
        <v>36297</v>
      </c>
      <c r="D17" s="40" t="s">
        <v>5</v>
      </c>
      <c r="E17" s="70">
        <f>C17+13</f>
        <v>36310</v>
      </c>
      <c r="F17" s="106">
        <v>306400</v>
      </c>
      <c r="G17" s="71">
        <f>E17+5</f>
        <v>36315</v>
      </c>
      <c r="H17" s="71">
        <f>E17+12</f>
        <v>36322</v>
      </c>
      <c r="I17" s="71"/>
      <c r="J17" s="71"/>
      <c r="K17" s="72"/>
      <c r="L17" s="72"/>
      <c r="M17" s="72"/>
      <c r="N17" s="72"/>
      <c r="O17" s="72"/>
      <c r="P17" s="72"/>
    </row>
    <row r="18" spans="1:16" s="93" customFormat="1" ht="12.75">
      <c r="A18" s="55"/>
      <c r="B18" s="55"/>
      <c r="C18" s="56"/>
      <c r="D18" s="117"/>
      <c r="E18" s="57"/>
      <c r="F18" s="85"/>
      <c r="G18" s="58"/>
      <c r="H18" s="58"/>
      <c r="I18" s="59"/>
      <c r="J18" s="59"/>
      <c r="K18" s="60"/>
      <c r="L18" s="60"/>
      <c r="M18" s="60"/>
      <c r="N18" s="60"/>
      <c r="O18" s="60"/>
      <c r="P18" s="60"/>
    </row>
    <row r="19" spans="1:16" s="95" customFormat="1" ht="12.75">
      <c r="A19" s="67" t="s">
        <v>36</v>
      </c>
      <c r="B19" s="68" t="s">
        <v>4</v>
      </c>
      <c r="C19" s="69">
        <f>E17+1</f>
        <v>36311</v>
      </c>
      <c r="D19" s="40" t="s">
        <v>5</v>
      </c>
      <c r="E19" s="70">
        <f t="shared" si="0"/>
        <v>36324</v>
      </c>
      <c r="F19" s="106">
        <v>306700</v>
      </c>
      <c r="G19" s="71">
        <f>E19+5</f>
        <v>36329</v>
      </c>
      <c r="H19" s="71">
        <f t="shared" si="1"/>
        <v>36336</v>
      </c>
      <c r="I19" s="71">
        <f>G19-2</f>
        <v>36327</v>
      </c>
      <c r="J19" s="71">
        <f>G19-1</f>
        <v>36328</v>
      </c>
      <c r="K19" s="72" t="s">
        <v>37</v>
      </c>
      <c r="L19" s="72" t="s">
        <v>32</v>
      </c>
      <c r="M19" s="72" t="s">
        <v>27</v>
      </c>
      <c r="N19" s="72"/>
      <c r="O19" s="72" t="s">
        <v>32</v>
      </c>
      <c r="P19" s="72" t="s">
        <v>32</v>
      </c>
    </row>
    <row r="20" spans="1:16" s="95" customFormat="1" ht="12.75">
      <c r="A20" s="17"/>
      <c r="B20" s="14" t="s">
        <v>73</v>
      </c>
      <c r="C20" s="2"/>
      <c r="D20" s="114"/>
      <c r="E20" s="3"/>
      <c r="F20" s="51">
        <v>306800</v>
      </c>
      <c r="G20" s="5">
        <v>36333</v>
      </c>
      <c r="H20" s="5">
        <v>36340</v>
      </c>
      <c r="I20" s="5"/>
      <c r="J20" s="5"/>
      <c r="K20" s="6"/>
      <c r="L20" s="6"/>
      <c r="M20" s="6"/>
      <c r="N20" s="6"/>
      <c r="O20" s="6"/>
      <c r="P20" s="6"/>
    </row>
    <row r="21" spans="1:16" s="95" customFormat="1" ht="12.75">
      <c r="A21" s="19" t="s">
        <v>39</v>
      </c>
      <c r="B21" s="14" t="s">
        <v>4</v>
      </c>
      <c r="C21" s="2">
        <f>E19+1</f>
        <v>36325</v>
      </c>
      <c r="D21" s="83" t="s">
        <v>5</v>
      </c>
      <c r="E21" s="3">
        <f t="shared" si="0"/>
        <v>36338</v>
      </c>
      <c r="F21" s="51">
        <v>307300</v>
      </c>
      <c r="G21" s="5">
        <f>E21+5</f>
        <v>36343</v>
      </c>
      <c r="H21" s="5">
        <f t="shared" si="1"/>
        <v>36350</v>
      </c>
      <c r="I21" s="5"/>
      <c r="J21" s="33"/>
      <c r="K21" s="6"/>
      <c r="L21" s="6"/>
      <c r="M21" s="6"/>
      <c r="N21" s="6" t="s">
        <v>37</v>
      </c>
      <c r="O21" s="30"/>
      <c r="P21" s="6"/>
    </row>
    <row r="22" spans="1:16" s="93" customFormat="1" ht="12.75">
      <c r="A22" s="55"/>
      <c r="B22" s="55"/>
      <c r="C22" s="56"/>
      <c r="D22" s="117"/>
      <c r="E22" s="57"/>
      <c r="F22" s="85"/>
      <c r="G22" s="58"/>
      <c r="H22" s="58"/>
      <c r="I22" s="59"/>
      <c r="J22" s="59"/>
      <c r="K22" s="60"/>
      <c r="L22" s="60"/>
      <c r="M22" s="60"/>
      <c r="N22" s="60"/>
      <c r="O22" s="60"/>
      <c r="P22" s="60"/>
    </row>
    <row r="23" spans="1:16" s="94" customFormat="1" ht="12.75">
      <c r="A23" s="19" t="s">
        <v>41</v>
      </c>
      <c r="B23" s="14" t="s">
        <v>4</v>
      </c>
      <c r="C23" s="2">
        <f>E21+1</f>
        <v>36339</v>
      </c>
      <c r="D23" s="114" t="s">
        <v>5</v>
      </c>
      <c r="E23" s="3">
        <f>C23+13</f>
        <v>36352</v>
      </c>
      <c r="F23" s="51">
        <v>307700</v>
      </c>
      <c r="G23" s="5">
        <f>E23+5</f>
        <v>36357</v>
      </c>
      <c r="H23" s="5">
        <f>E23+12</f>
        <v>36364</v>
      </c>
      <c r="I23" s="5">
        <f>G23-2</f>
        <v>36355</v>
      </c>
      <c r="J23" s="5">
        <f>G23-1</f>
        <v>36356</v>
      </c>
      <c r="K23" s="6" t="s">
        <v>42</v>
      </c>
      <c r="L23" s="6" t="s">
        <v>37</v>
      </c>
      <c r="M23" s="6" t="s">
        <v>32</v>
      </c>
      <c r="N23" s="6"/>
      <c r="O23" s="6" t="s">
        <v>37</v>
      </c>
      <c r="P23" s="6" t="s">
        <v>37</v>
      </c>
    </row>
    <row r="24" spans="1:16" s="95" customFormat="1" ht="12.75">
      <c r="A24" s="17" t="s">
        <v>43</v>
      </c>
      <c r="B24" s="14" t="s">
        <v>4</v>
      </c>
      <c r="C24" s="2">
        <f>E23+1</f>
        <v>36353</v>
      </c>
      <c r="D24" s="114" t="s">
        <v>5</v>
      </c>
      <c r="E24" s="3">
        <f t="shared" si="0"/>
        <v>36366</v>
      </c>
      <c r="F24" s="51">
        <v>308300</v>
      </c>
      <c r="G24" s="5">
        <f>E24+5</f>
        <v>36371</v>
      </c>
      <c r="H24" s="5">
        <f t="shared" si="1"/>
        <v>36378</v>
      </c>
      <c r="I24" s="5"/>
      <c r="J24" s="5"/>
      <c r="K24" s="6"/>
      <c r="L24" s="6"/>
      <c r="M24" s="6"/>
      <c r="N24" s="6" t="s">
        <v>42</v>
      </c>
      <c r="O24" s="6"/>
      <c r="P24" s="6"/>
    </row>
    <row r="25" spans="1:16" s="93" customFormat="1" ht="12.75">
      <c r="A25" s="55"/>
      <c r="B25" s="55"/>
      <c r="C25" s="56"/>
      <c r="D25" s="117"/>
      <c r="E25" s="57"/>
      <c r="F25" s="85"/>
      <c r="G25" s="58"/>
      <c r="H25" s="58"/>
      <c r="I25" s="59"/>
      <c r="J25" s="59"/>
      <c r="K25" s="60"/>
      <c r="L25" s="60"/>
      <c r="M25" s="60"/>
      <c r="N25" s="60"/>
      <c r="O25" s="60"/>
      <c r="P25" s="60"/>
    </row>
    <row r="26" spans="1:16" s="94" customFormat="1" ht="12.75">
      <c r="A26" s="19" t="s">
        <v>46</v>
      </c>
      <c r="B26" s="14" t="s">
        <v>4</v>
      </c>
      <c r="C26" s="2">
        <f>E24+1</f>
        <v>36367</v>
      </c>
      <c r="D26" s="115" t="s">
        <v>5</v>
      </c>
      <c r="E26" s="3">
        <f t="shared" si="0"/>
        <v>36380</v>
      </c>
      <c r="F26" s="51">
        <v>308700</v>
      </c>
      <c r="G26" s="5">
        <f>E26+5</f>
        <v>36385</v>
      </c>
      <c r="H26" s="5">
        <f t="shared" si="1"/>
        <v>36392</v>
      </c>
      <c r="I26" s="5">
        <f>G26-2</f>
        <v>36383</v>
      </c>
      <c r="J26" s="5">
        <v>36384</v>
      </c>
      <c r="K26" s="6" t="s">
        <v>47</v>
      </c>
      <c r="L26" s="6" t="s">
        <v>42</v>
      </c>
      <c r="M26" s="6" t="s">
        <v>37</v>
      </c>
      <c r="N26" s="6"/>
      <c r="O26" s="6" t="s">
        <v>42</v>
      </c>
      <c r="P26" s="6" t="s">
        <v>42</v>
      </c>
    </row>
    <row r="27" spans="1:16" s="95" customFormat="1" ht="12.75">
      <c r="A27" s="17" t="s">
        <v>98</v>
      </c>
      <c r="B27" s="3" t="s">
        <v>4</v>
      </c>
      <c r="C27" s="2">
        <f>E26+1</f>
        <v>36381</v>
      </c>
      <c r="D27" s="114" t="s">
        <v>5</v>
      </c>
      <c r="E27" s="3">
        <f t="shared" si="0"/>
        <v>36394</v>
      </c>
      <c r="F27" s="50">
        <v>309300</v>
      </c>
      <c r="G27" s="5">
        <f>E27+5</f>
        <v>36399</v>
      </c>
      <c r="H27" s="5">
        <f t="shared" si="1"/>
        <v>36406</v>
      </c>
      <c r="I27" s="5"/>
      <c r="J27" s="5"/>
      <c r="K27" s="6"/>
      <c r="L27" s="6"/>
      <c r="M27" s="6"/>
      <c r="N27" s="6" t="s">
        <v>47</v>
      </c>
      <c r="O27" s="6"/>
      <c r="P27" s="6"/>
    </row>
    <row r="28" spans="1:16" s="93" customFormat="1" ht="12.75">
      <c r="A28" s="55"/>
      <c r="B28" s="55"/>
      <c r="C28" s="56"/>
      <c r="D28" s="117"/>
      <c r="E28" s="57"/>
      <c r="F28" s="85"/>
      <c r="G28" s="58"/>
      <c r="H28" s="58"/>
      <c r="I28" s="59"/>
      <c r="J28" s="59"/>
      <c r="K28" s="60"/>
      <c r="L28" s="60"/>
      <c r="M28" s="60"/>
      <c r="N28" s="60"/>
      <c r="O28" s="60"/>
      <c r="P28" s="60"/>
    </row>
    <row r="29" spans="1:16" s="95" customFormat="1" ht="12.75">
      <c r="A29" s="17" t="s">
        <v>75</v>
      </c>
      <c r="B29" s="14" t="s">
        <v>4</v>
      </c>
      <c r="C29" s="2">
        <f>E27+1</f>
        <v>36395</v>
      </c>
      <c r="D29" s="114" t="s">
        <v>5</v>
      </c>
      <c r="E29" s="3">
        <f t="shared" si="0"/>
        <v>36408</v>
      </c>
      <c r="F29" s="51">
        <v>309600</v>
      </c>
      <c r="G29" s="5">
        <f>E29+5</f>
        <v>36413</v>
      </c>
      <c r="H29" s="5">
        <f t="shared" si="1"/>
        <v>36420</v>
      </c>
      <c r="I29" s="5">
        <f>G29-2</f>
        <v>36411</v>
      </c>
      <c r="J29" s="5">
        <f>G29-1</f>
        <v>36412</v>
      </c>
      <c r="K29" s="6" t="s">
        <v>52</v>
      </c>
      <c r="L29" s="6" t="s">
        <v>47</v>
      </c>
      <c r="M29" s="6" t="s">
        <v>42</v>
      </c>
      <c r="N29" s="6"/>
      <c r="O29" s="6" t="s">
        <v>47</v>
      </c>
      <c r="P29" s="6" t="s">
        <v>47</v>
      </c>
    </row>
    <row r="30" spans="1:16" s="95" customFormat="1" ht="12.75">
      <c r="A30" s="17" t="s">
        <v>76</v>
      </c>
      <c r="B30" s="14" t="s">
        <v>4</v>
      </c>
      <c r="C30" s="2">
        <f>E29+1</f>
        <v>36409</v>
      </c>
      <c r="D30" s="114" t="s">
        <v>5</v>
      </c>
      <c r="E30" s="3">
        <f t="shared" si="0"/>
        <v>36422</v>
      </c>
      <c r="F30" s="51">
        <v>310200</v>
      </c>
      <c r="G30" s="5">
        <f>E30+5</f>
        <v>36427</v>
      </c>
      <c r="H30" s="5">
        <f t="shared" si="1"/>
        <v>36434</v>
      </c>
      <c r="I30" s="5"/>
      <c r="J30" s="5"/>
      <c r="N30" s="6" t="s">
        <v>52</v>
      </c>
      <c r="O30" s="5"/>
      <c r="P30" s="6"/>
    </row>
    <row r="31" spans="1:16" s="93" customFormat="1" ht="12.75">
      <c r="A31" s="55"/>
      <c r="B31" s="55"/>
      <c r="C31" s="56"/>
      <c r="D31" s="117"/>
      <c r="E31" s="57"/>
      <c r="F31" s="85"/>
      <c r="G31" s="58"/>
      <c r="H31" s="58"/>
      <c r="I31" s="59"/>
      <c r="J31" s="59"/>
      <c r="K31" s="60"/>
      <c r="L31" s="60"/>
      <c r="M31" s="60"/>
      <c r="N31" s="60"/>
      <c r="O31" s="60"/>
      <c r="P31" s="60"/>
    </row>
    <row r="32" spans="1:16" s="94" customFormat="1" ht="12.75">
      <c r="A32" s="17" t="s">
        <v>56</v>
      </c>
      <c r="B32" s="14" t="s">
        <v>4</v>
      </c>
      <c r="C32" s="2">
        <f>E30+1</f>
        <v>36423</v>
      </c>
      <c r="D32" s="114" t="s">
        <v>5</v>
      </c>
      <c r="E32" s="3">
        <f t="shared" si="0"/>
        <v>36436</v>
      </c>
      <c r="F32" s="51">
        <v>310600</v>
      </c>
      <c r="G32" s="5">
        <f>E32+5</f>
        <v>36441</v>
      </c>
      <c r="H32" s="5">
        <f t="shared" si="1"/>
        <v>36448</v>
      </c>
      <c r="I32" s="5">
        <f>G32-2</f>
        <v>36439</v>
      </c>
      <c r="J32" s="5">
        <f>G32-1</f>
        <v>36440</v>
      </c>
      <c r="K32" s="6" t="s">
        <v>57</v>
      </c>
      <c r="L32" s="6" t="s">
        <v>52</v>
      </c>
      <c r="M32" s="6" t="s">
        <v>47</v>
      </c>
      <c r="N32" s="6"/>
      <c r="O32" s="6" t="s">
        <v>52</v>
      </c>
      <c r="P32" s="6" t="s">
        <v>52</v>
      </c>
    </row>
    <row r="33" spans="1:16" s="95" customFormat="1" ht="12.75">
      <c r="A33" s="17" t="s">
        <v>58</v>
      </c>
      <c r="B33" s="14" t="s">
        <v>4</v>
      </c>
      <c r="C33" s="2">
        <f>E32+1</f>
        <v>36437</v>
      </c>
      <c r="D33" s="114" t="s">
        <v>5</v>
      </c>
      <c r="E33" s="3">
        <f t="shared" si="0"/>
        <v>36450</v>
      </c>
      <c r="F33" s="51">
        <v>310800</v>
      </c>
      <c r="G33" s="5">
        <f>E33+5</f>
        <v>36455</v>
      </c>
      <c r="H33" s="5">
        <f t="shared" si="1"/>
        <v>36462</v>
      </c>
      <c r="I33" s="5"/>
      <c r="J33" s="5"/>
      <c r="K33" s="5"/>
      <c r="L33" s="5"/>
      <c r="N33" s="6" t="s">
        <v>57</v>
      </c>
      <c r="O33" s="5"/>
      <c r="P33" s="6"/>
    </row>
    <row r="34" spans="1:16" s="93" customFormat="1" ht="12.75">
      <c r="A34" s="55"/>
      <c r="B34" s="55"/>
      <c r="C34" s="56"/>
      <c r="D34" s="117"/>
      <c r="E34" s="57"/>
      <c r="F34" s="85"/>
      <c r="G34" s="58"/>
      <c r="H34" s="58"/>
      <c r="I34" s="59"/>
      <c r="J34" s="59"/>
      <c r="K34" s="60"/>
      <c r="L34" s="60"/>
      <c r="M34" s="60"/>
      <c r="N34" s="60"/>
      <c r="O34" s="60"/>
      <c r="P34" s="60"/>
    </row>
    <row r="35" spans="1:16" s="95" customFormat="1" ht="12.75">
      <c r="A35" s="17" t="s">
        <v>61</v>
      </c>
      <c r="B35" s="14" t="s">
        <v>4</v>
      </c>
      <c r="C35" s="2">
        <f>E33+1</f>
        <v>36451</v>
      </c>
      <c r="D35" s="114" t="s">
        <v>5</v>
      </c>
      <c r="E35" s="3">
        <f>C35+13</f>
        <v>36464</v>
      </c>
      <c r="F35" s="51">
        <v>311600</v>
      </c>
      <c r="G35" s="5">
        <f>E35+5</f>
        <v>36469</v>
      </c>
      <c r="H35" s="5">
        <f>E35+12</f>
        <v>36476</v>
      </c>
      <c r="I35" s="5">
        <f>G35-2</f>
        <v>36467</v>
      </c>
      <c r="J35" s="5">
        <f>G35-1</f>
        <v>36468</v>
      </c>
      <c r="K35" s="6" t="s">
        <v>8</v>
      </c>
      <c r="L35" s="6" t="s">
        <v>57</v>
      </c>
      <c r="M35" s="6" t="s">
        <v>52</v>
      </c>
      <c r="N35" s="6"/>
      <c r="O35" s="6" t="s">
        <v>57</v>
      </c>
      <c r="P35" s="6"/>
    </row>
    <row r="36" spans="1:16" s="94" customFormat="1" ht="12.75">
      <c r="A36" s="17" t="s">
        <v>63</v>
      </c>
      <c r="B36" s="14" t="s">
        <v>4</v>
      </c>
      <c r="C36" s="2">
        <f>E35+1</f>
        <v>36465</v>
      </c>
      <c r="D36" s="114" t="s">
        <v>5</v>
      </c>
      <c r="E36" s="3">
        <f>C36+13</f>
        <v>36478</v>
      </c>
      <c r="F36" s="51">
        <v>311800</v>
      </c>
      <c r="G36" s="5">
        <f>E36+5</f>
        <v>36483</v>
      </c>
      <c r="H36" s="5">
        <f>E36+11</f>
        <v>36489</v>
      </c>
      <c r="I36" s="5"/>
      <c r="J36" s="5"/>
      <c r="K36" s="5"/>
      <c r="L36" s="5"/>
      <c r="N36" s="6" t="s">
        <v>8</v>
      </c>
      <c r="P36" s="6" t="s">
        <v>57</v>
      </c>
    </row>
    <row r="37" spans="1:16" s="95" customFormat="1" ht="12.75">
      <c r="A37" s="8" t="s">
        <v>96</v>
      </c>
      <c r="B37" s="14" t="s">
        <v>4</v>
      </c>
      <c r="C37" s="2">
        <f>E36+1</f>
        <v>36479</v>
      </c>
      <c r="D37" s="114" t="s">
        <v>5</v>
      </c>
      <c r="E37" s="3">
        <f>C37+13</f>
        <v>36492</v>
      </c>
      <c r="F37" s="50">
        <v>312300</v>
      </c>
      <c r="G37" s="5">
        <f>E37+5</f>
        <v>36497</v>
      </c>
      <c r="H37" s="5">
        <f>E37+12</f>
        <v>36504</v>
      </c>
      <c r="I37" s="5"/>
      <c r="J37" s="33"/>
      <c r="K37" s="6"/>
      <c r="L37" s="6"/>
      <c r="M37" s="6"/>
      <c r="O37" s="6"/>
      <c r="P37" s="107"/>
    </row>
    <row r="38" spans="1:16" s="93" customFormat="1" ht="12.75">
      <c r="A38" s="55"/>
      <c r="B38" s="55"/>
      <c r="C38" s="56"/>
      <c r="D38" s="117"/>
      <c r="E38" s="57"/>
      <c r="F38" s="85"/>
      <c r="G38" s="58"/>
      <c r="H38" s="58"/>
      <c r="I38" s="59"/>
      <c r="J38" s="59"/>
      <c r="K38" s="60"/>
      <c r="L38" s="60"/>
      <c r="M38" s="60"/>
      <c r="N38" s="60"/>
      <c r="O38" s="60"/>
      <c r="P38" s="60"/>
    </row>
    <row r="39" spans="1:16" s="95" customFormat="1" ht="12.75">
      <c r="A39" s="17" t="s">
        <v>99</v>
      </c>
      <c r="B39" s="3" t="s">
        <v>4</v>
      </c>
      <c r="C39" s="2">
        <f>E37+1</f>
        <v>36493</v>
      </c>
      <c r="D39" s="114" t="s">
        <v>5</v>
      </c>
      <c r="E39" s="3">
        <f>C39+13</f>
        <v>36506</v>
      </c>
      <c r="F39" s="51">
        <v>312700</v>
      </c>
      <c r="G39" s="5">
        <f>E39+4</f>
        <v>36510</v>
      </c>
      <c r="H39" s="5">
        <v>36516</v>
      </c>
      <c r="I39" s="5">
        <v>36508</v>
      </c>
      <c r="J39" s="5">
        <v>36509</v>
      </c>
      <c r="K39" s="6" t="s">
        <v>7</v>
      </c>
      <c r="L39" s="6" t="s">
        <v>8</v>
      </c>
      <c r="M39" s="6" t="s">
        <v>57</v>
      </c>
      <c r="N39" s="6"/>
      <c r="O39" s="6" t="s">
        <v>8</v>
      </c>
      <c r="P39" s="6" t="s">
        <v>8</v>
      </c>
    </row>
    <row r="40" spans="1:16" s="94" customFormat="1" ht="12.75">
      <c r="A40" s="17" t="s">
        <v>66</v>
      </c>
      <c r="B40" s="14" t="s">
        <v>4</v>
      </c>
      <c r="C40" s="2">
        <f>E39+1</f>
        <v>36507</v>
      </c>
      <c r="D40" s="114" t="s">
        <v>5</v>
      </c>
      <c r="E40" s="3">
        <f t="shared" si="0"/>
        <v>36520</v>
      </c>
      <c r="F40" s="51">
        <v>401300</v>
      </c>
      <c r="G40" s="5">
        <f>E40+6</f>
        <v>36526</v>
      </c>
      <c r="H40" s="5">
        <f t="shared" si="1"/>
        <v>36532</v>
      </c>
      <c r="I40" s="33"/>
      <c r="J40" s="33"/>
      <c r="K40" s="5"/>
      <c r="L40" s="5"/>
      <c r="M40" s="5"/>
      <c r="N40" s="137" t="s">
        <v>7</v>
      </c>
      <c r="O40" s="5"/>
      <c r="P40" s="5"/>
    </row>
    <row r="41" spans="1:16" s="93" customFormat="1" ht="12.75">
      <c r="A41" s="55"/>
      <c r="B41" s="55"/>
      <c r="C41" s="56"/>
      <c r="D41" s="117"/>
      <c r="E41" s="57"/>
      <c r="F41" s="85"/>
      <c r="G41" s="58"/>
      <c r="H41" s="58"/>
      <c r="I41" s="59"/>
      <c r="J41" s="59"/>
      <c r="K41" s="60"/>
      <c r="L41" s="60"/>
      <c r="M41" s="60"/>
      <c r="N41" s="60"/>
      <c r="O41" s="60"/>
      <c r="P41" s="6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mergeCells count="11">
    <mergeCell ref="A1:A2"/>
    <mergeCell ref="B1:B2"/>
    <mergeCell ref="C1:E2"/>
    <mergeCell ref="F1:F2"/>
    <mergeCell ref="M1:M2"/>
    <mergeCell ref="N1:N2"/>
    <mergeCell ref="O1:P1"/>
    <mergeCell ref="G1:G2"/>
    <mergeCell ref="H1:H2"/>
    <mergeCell ref="K1:K2"/>
    <mergeCell ref="L1:L2"/>
  </mergeCells>
  <printOptions/>
  <pageMargins left="0.76" right="1.11" top="0.97" bottom="0.97" header="0.26" footer="0.4"/>
  <pageSetup fitToHeight="2" horizontalDpi="300" verticalDpi="300" orientation="landscape" paperSize="5" r:id="rId1"/>
  <headerFooter alignWithMargins="0">
    <oddHeader>&amp;C&amp;"Times New Roman,Bold"University of Wisconsin Processing Center&amp;"Times New Roman,Regular"
750 University Avenue, Room 49;  Madison, Wisconsin  53706
&amp;"Times New Roman,Bold"&amp;14 2003 Classified Payroll Schedule
</oddHeader>
    <oddFooter>&amp;L&amp;"Times New Roman,Regular"*Mutual Service Life, AD &amp; D, Individual and Family Term Life, Major Medical, and Long Term Care
&amp;8
UW1087  Rev 02/02</oddFoot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pane xSplit="11925" topLeftCell="L1" activePane="topLeft" state="split"/>
      <selection pane="topLeft" activeCell="C18" sqref="C18"/>
      <selection pane="topRight" activeCell="L1" sqref="L1"/>
    </sheetView>
  </sheetViews>
  <sheetFormatPr defaultColWidth="9.140625" defaultRowHeight="15" customHeight="1"/>
  <cols>
    <col min="1" max="1" width="26.7109375" style="26" bestFit="1" customWidth="1"/>
    <col min="2" max="2" width="13.7109375" style="54" bestFit="1" customWidth="1"/>
    <col min="3" max="3" width="9.57421875" style="54" bestFit="1" customWidth="1"/>
    <col min="4" max="4" width="9.28125" style="29" customWidth="1"/>
    <col min="5" max="6" width="9.00390625" style="29" customWidth="1"/>
    <col min="7" max="7" width="9.00390625" style="30" customWidth="1"/>
    <col min="8" max="10" width="9.00390625" style="30" bestFit="1" customWidth="1"/>
    <col min="11" max="11" width="4.421875" style="30" bestFit="1" customWidth="1"/>
    <col min="12" max="12" width="9.57421875" style="30" bestFit="1" customWidth="1"/>
    <col min="13" max="13" width="9.140625" style="16" customWidth="1"/>
    <col min="14" max="14" width="9.7109375" style="16" customWidth="1"/>
    <col min="15" max="15" width="10.28125" style="16" customWidth="1"/>
    <col min="16" max="16384" width="9.140625" style="16" customWidth="1"/>
  </cols>
  <sheetData>
    <row r="1" spans="1:15" s="44" customFormat="1" ht="12.75" customHeight="1">
      <c r="A1" s="149" t="s">
        <v>78</v>
      </c>
      <c r="B1" s="176" t="s">
        <v>80</v>
      </c>
      <c r="C1" s="178" t="s">
        <v>90</v>
      </c>
      <c r="D1" s="178" t="s">
        <v>87</v>
      </c>
      <c r="E1" s="179" t="s">
        <v>91</v>
      </c>
      <c r="F1" s="180"/>
      <c r="G1" s="178" t="s">
        <v>82</v>
      </c>
      <c r="H1" s="149" t="s">
        <v>93</v>
      </c>
      <c r="I1" s="181" t="s">
        <v>92</v>
      </c>
      <c r="J1" s="183" t="s">
        <v>83</v>
      </c>
      <c r="K1" s="179" t="s">
        <v>84</v>
      </c>
      <c r="L1" s="180"/>
      <c r="M1" s="184"/>
      <c r="N1" s="174"/>
      <c r="O1" s="175"/>
    </row>
    <row r="2" spans="1:15" s="44" customFormat="1" ht="29.25" customHeight="1">
      <c r="A2" s="150"/>
      <c r="B2" s="177"/>
      <c r="C2" s="170"/>
      <c r="D2" s="170"/>
      <c r="E2" s="126" t="s">
        <v>1</v>
      </c>
      <c r="F2" s="127" t="s">
        <v>2</v>
      </c>
      <c r="G2" s="161"/>
      <c r="H2" s="150"/>
      <c r="I2" s="182"/>
      <c r="J2" s="169"/>
      <c r="K2" s="126" t="s">
        <v>85</v>
      </c>
      <c r="L2" s="124" t="s">
        <v>89</v>
      </c>
      <c r="M2" s="185"/>
      <c r="N2" s="42"/>
      <c r="O2" s="91"/>
    </row>
    <row r="3" spans="1:16" s="7" customFormat="1" ht="12.75">
      <c r="A3" s="1" t="s">
        <v>11</v>
      </c>
      <c r="B3" s="111">
        <v>301900</v>
      </c>
      <c r="C3" s="23">
        <v>36183</v>
      </c>
      <c r="D3" s="5">
        <v>36190</v>
      </c>
      <c r="E3" s="5">
        <v>36173</v>
      </c>
      <c r="F3" s="5">
        <v>36174</v>
      </c>
      <c r="G3" s="6" t="s">
        <v>6</v>
      </c>
      <c r="H3" s="6" t="s">
        <v>7</v>
      </c>
      <c r="I3" s="6" t="s">
        <v>8</v>
      </c>
      <c r="J3" s="6" t="s">
        <v>6</v>
      </c>
      <c r="K3" s="6"/>
      <c r="L3" s="6" t="s">
        <v>7</v>
      </c>
      <c r="M3" s="6"/>
      <c r="N3" s="6"/>
      <c r="O3" s="6"/>
      <c r="P3" s="6"/>
    </row>
    <row r="4" spans="1:16" s="7" customFormat="1" ht="12.75">
      <c r="A4" s="17" t="s">
        <v>113</v>
      </c>
      <c r="B4" s="111" t="s">
        <v>112</v>
      </c>
      <c r="C4" s="10">
        <v>36195</v>
      </c>
      <c r="D4" s="5">
        <v>36202</v>
      </c>
      <c r="E4" s="14"/>
      <c r="F4" s="4"/>
      <c r="G4" s="5"/>
      <c r="H4" s="43"/>
      <c r="I4" s="5"/>
      <c r="J4" s="5"/>
      <c r="K4" s="6"/>
      <c r="L4" s="6"/>
      <c r="M4" s="6"/>
      <c r="N4" s="6"/>
      <c r="O4" s="6"/>
      <c r="P4" s="11"/>
    </row>
    <row r="5" spans="1:15" s="94" customFormat="1" ht="12.75">
      <c r="A5" s="61"/>
      <c r="B5" s="109"/>
      <c r="C5" s="110"/>
      <c r="D5" s="58"/>
      <c r="E5" s="58"/>
      <c r="F5" s="60"/>
      <c r="G5" s="60"/>
      <c r="H5" s="60"/>
      <c r="I5" s="60"/>
      <c r="J5" s="60"/>
      <c r="K5" s="60"/>
      <c r="L5" s="105"/>
      <c r="M5" s="112"/>
      <c r="N5" s="112"/>
      <c r="O5" s="112"/>
    </row>
    <row r="6" spans="1:15" s="95" customFormat="1" ht="12.75">
      <c r="A6" s="17" t="s">
        <v>18</v>
      </c>
      <c r="B6" s="52">
        <v>302900</v>
      </c>
      <c r="C6" s="15">
        <v>36211</v>
      </c>
      <c r="D6" s="5">
        <v>36218</v>
      </c>
      <c r="E6" s="5">
        <v>36201</v>
      </c>
      <c r="F6" s="5">
        <v>36202</v>
      </c>
      <c r="G6" s="6" t="s">
        <v>17</v>
      </c>
      <c r="H6" s="6" t="s">
        <v>6</v>
      </c>
      <c r="I6" s="6" t="s">
        <v>7</v>
      </c>
      <c r="J6" s="6" t="s">
        <v>17</v>
      </c>
      <c r="K6" s="6"/>
      <c r="L6" s="6" t="s">
        <v>6</v>
      </c>
      <c r="M6" s="112"/>
      <c r="N6" s="112"/>
      <c r="O6" s="112"/>
    </row>
    <row r="7" spans="1:15" s="95" customFormat="1" ht="12.75">
      <c r="A7" s="17" t="s">
        <v>114</v>
      </c>
      <c r="B7" s="52" t="s">
        <v>111</v>
      </c>
      <c r="C7" s="15">
        <v>36223</v>
      </c>
      <c r="D7" s="5">
        <v>36230</v>
      </c>
      <c r="E7" s="5"/>
      <c r="F7" s="5"/>
      <c r="G7" s="6"/>
      <c r="H7" s="6"/>
      <c r="I7" s="6"/>
      <c r="J7" s="6"/>
      <c r="K7" s="6"/>
      <c r="L7" s="6"/>
      <c r="M7" s="112"/>
      <c r="N7" s="112"/>
      <c r="O7" s="112"/>
    </row>
    <row r="8" spans="1:15" s="94" customFormat="1" ht="12.75">
      <c r="A8" s="61"/>
      <c r="B8" s="109"/>
      <c r="C8" s="110"/>
      <c r="D8" s="58"/>
      <c r="E8" s="58"/>
      <c r="F8" s="60"/>
      <c r="G8" s="60"/>
      <c r="H8" s="60"/>
      <c r="I8" s="60"/>
      <c r="J8" s="60"/>
      <c r="K8" s="60"/>
      <c r="L8" s="105"/>
      <c r="M8" s="112"/>
      <c r="N8" s="112"/>
      <c r="O8" s="112"/>
    </row>
    <row r="9" spans="1:15" s="95" customFormat="1" ht="12.75">
      <c r="A9" s="17" t="s">
        <v>23</v>
      </c>
      <c r="B9" s="52">
        <v>304100</v>
      </c>
      <c r="C9" s="15">
        <v>36243</v>
      </c>
      <c r="D9" s="5">
        <v>36250</v>
      </c>
      <c r="E9" s="5">
        <v>36229</v>
      </c>
      <c r="F9" s="5">
        <v>36230</v>
      </c>
      <c r="G9" s="6" t="s">
        <v>22</v>
      </c>
      <c r="H9" s="6" t="s">
        <v>17</v>
      </c>
      <c r="I9" s="6" t="s">
        <v>6</v>
      </c>
      <c r="J9" s="6" t="s">
        <v>22</v>
      </c>
      <c r="K9" s="6"/>
      <c r="L9" s="6" t="s">
        <v>17</v>
      </c>
      <c r="M9" s="112"/>
      <c r="N9" s="112"/>
      <c r="O9" s="112"/>
    </row>
    <row r="10" spans="1:15" s="95" customFormat="1" ht="12.75">
      <c r="A10" s="17" t="s">
        <v>115</v>
      </c>
      <c r="B10" s="52" t="s">
        <v>110</v>
      </c>
      <c r="C10" s="15">
        <v>36253</v>
      </c>
      <c r="D10" s="5">
        <v>36260</v>
      </c>
      <c r="E10" s="5"/>
      <c r="F10" s="5"/>
      <c r="G10" s="6"/>
      <c r="H10" s="6"/>
      <c r="I10" s="6"/>
      <c r="J10" s="6"/>
      <c r="K10" s="6"/>
      <c r="L10" s="6"/>
      <c r="N10" s="112"/>
      <c r="O10" s="112"/>
    </row>
    <row r="11" spans="1:15" s="94" customFormat="1" ht="12.75">
      <c r="A11" s="38"/>
      <c r="B11" s="109"/>
      <c r="C11" s="110"/>
      <c r="D11" s="58"/>
      <c r="E11" s="58"/>
      <c r="F11" s="60"/>
      <c r="G11" s="60"/>
      <c r="H11" s="60"/>
      <c r="I11" s="60"/>
      <c r="J11" s="60"/>
      <c r="K11" s="60"/>
      <c r="L11" s="105"/>
      <c r="M11" s="112"/>
      <c r="N11" s="112"/>
      <c r="O11" s="112"/>
    </row>
    <row r="12" spans="1:15" s="95" customFormat="1" ht="12.75">
      <c r="A12" s="17" t="s">
        <v>29</v>
      </c>
      <c r="B12" s="52">
        <v>305100</v>
      </c>
      <c r="C12" s="15">
        <v>36274</v>
      </c>
      <c r="D12" s="5">
        <v>36280</v>
      </c>
      <c r="E12" s="5">
        <v>36257</v>
      </c>
      <c r="F12" s="5">
        <v>36258</v>
      </c>
      <c r="G12" s="6" t="s">
        <v>27</v>
      </c>
      <c r="H12" s="6" t="s">
        <v>22</v>
      </c>
      <c r="I12" s="6" t="s">
        <v>17</v>
      </c>
      <c r="J12" s="6" t="s">
        <v>27</v>
      </c>
      <c r="K12" s="6"/>
      <c r="L12" s="6" t="s">
        <v>22</v>
      </c>
      <c r="M12" s="112"/>
      <c r="N12" s="112"/>
      <c r="O12" s="112"/>
    </row>
    <row r="13" spans="1:15" s="95" customFormat="1" ht="12.75">
      <c r="A13" s="17" t="s">
        <v>116</v>
      </c>
      <c r="B13" s="52" t="s">
        <v>109</v>
      </c>
      <c r="C13" s="15">
        <v>36284</v>
      </c>
      <c r="D13" s="15">
        <v>36291</v>
      </c>
      <c r="E13" s="5"/>
      <c r="F13" s="5"/>
      <c r="G13" s="6"/>
      <c r="H13" s="6"/>
      <c r="I13" s="6"/>
      <c r="J13" s="6"/>
      <c r="K13" s="6"/>
      <c r="L13" s="6"/>
      <c r="M13" s="112"/>
      <c r="N13" s="112"/>
      <c r="O13" s="112"/>
    </row>
    <row r="14" spans="1:15" s="94" customFormat="1" ht="12.75">
      <c r="A14" s="61"/>
      <c r="B14" s="109"/>
      <c r="C14" s="110"/>
      <c r="D14" s="58"/>
      <c r="E14" s="58"/>
      <c r="F14" s="60"/>
      <c r="G14" s="60"/>
      <c r="H14" s="60"/>
      <c r="I14" s="60"/>
      <c r="J14" s="60"/>
      <c r="K14" s="60"/>
      <c r="L14" s="105"/>
      <c r="M14" s="112"/>
      <c r="N14" s="112"/>
      <c r="O14" s="112"/>
    </row>
    <row r="15" spans="1:15" s="95" customFormat="1" ht="12.75">
      <c r="A15" s="8" t="s">
        <v>34</v>
      </c>
      <c r="B15" s="50">
        <v>305900</v>
      </c>
      <c r="C15" s="15">
        <v>36302</v>
      </c>
      <c r="D15" s="15">
        <v>36309</v>
      </c>
      <c r="E15" s="5">
        <v>36285</v>
      </c>
      <c r="F15" s="5">
        <v>36286</v>
      </c>
      <c r="G15" s="6" t="s">
        <v>32</v>
      </c>
      <c r="H15" s="6" t="s">
        <v>27</v>
      </c>
      <c r="I15" s="6" t="s">
        <v>22</v>
      </c>
      <c r="J15" s="6" t="s">
        <v>32</v>
      </c>
      <c r="K15" s="6"/>
      <c r="L15" s="6" t="s">
        <v>27</v>
      </c>
      <c r="M15" s="112"/>
      <c r="N15" s="112"/>
      <c r="O15" s="112"/>
    </row>
    <row r="16" spans="1:15" s="95" customFormat="1" ht="12.75">
      <c r="A16" s="8" t="s">
        <v>117</v>
      </c>
      <c r="B16" s="50" t="s">
        <v>108</v>
      </c>
      <c r="C16" s="15">
        <v>36316</v>
      </c>
      <c r="D16" s="15">
        <v>36322</v>
      </c>
      <c r="E16" s="5"/>
      <c r="F16" s="5"/>
      <c r="G16" s="6"/>
      <c r="H16" s="6"/>
      <c r="I16" s="6"/>
      <c r="J16" s="6"/>
      <c r="K16" s="6"/>
      <c r="L16" s="6"/>
      <c r="N16" s="112"/>
      <c r="O16" s="112"/>
    </row>
    <row r="17" spans="1:15" s="94" customFormat="1" ht="12.75">
      <c r="A17" s="61"/>
      <c r="B17" s="109"/>
      <c r="C17" s="110"/>
      <c r="D17" s="58"/>
      <c r="E17" s="58"/>
      <c r="F17" s="60"/>
      <c r="G17" s="60"/>
      <c r="H17" s="60"/>
      <c r="I17" s="60"/>
      <c r="J17" s="60"/>
      <c r="K17" s="60"/>
      <c r="L17" s="105"/>
      <c r="M17" s="112"/>
      <c r="N17" s="112"/>
      <c r="O17" s="112"/>
    </row>
    <row r="18" spans="1:15" s="95" customFormat="1" ht="12.75">
      <c r="A18" s="8" t="s">
        <v>38</v>
      </c>
      <c r="B18" s="50">
        <v>307100</v>
      </c>
      <c r="C18" s="15">
        <v>36334</v>
      </c>
      <c r="D18" s="15">
        <v>36341</v>
      </c>
      <c r="E18" s="5">
        <v>36327</v>
      </c>
      <c r="F18" s="5">
        <v>36328</v>
      </c>
      <c r="G18" s="6" t="s">
        <v>37</v>
      </c>
      <c r="H18" s="6" t="s">
        <v>32</v>
      </c>
      <c r="I18" s="6" t="s">
        <v>27</v>
      </c>
      <c r="J18" s="6" t="s">
        <v>37</v>
      </c>
      <c r="K18" s="6"/>
      <c r="L18" s="6" t="s">
        <v>32</v>
      </c>
      <c r="M18" s="112"/>
      <c r="N18" s="112"/>
      <c r="O18" s="112"/>
    </row>
    <row r="19" spans="1:15" s="95" customFormat="1" ht="12.75">
      <c r="A19" s="8" t="s">
        <v>118</v>
      </c>
      <c r="B19" s="50" t="s">
        <v>107</v>
      </c>
      <c r="C19" s="15">
        <v>36347</v>
      </c>
      <c r="D19" s="15">
        <v>36351</v>
      </c>
      <c r="E19" s="5"/>
      <c r="F19" s="5"/>
      <c r="G19" s="6"/>
      <c r="H19" s="6"/>
      <c r="I19" s="6"/>
      <c r="J19" s="6"/>
      <c r="K19" s="6"/>
      <c r="L19" s="6"/>
      <c r="M19" s="112"/>
      <c r="N19" s="112"/>
      <c r="O19" s="112"/>
    </row>
    <row r="20" spans="1:15" s="94" customFormat="1" ht="12.75">
      <c r="A20" s="61"/>
      <c r="B20" s="109"/>
      <c r="C20" s="110"/>
      <c r="D20" s="58"/>
      <c r="E20" s="58"/>
      <c r="F20" s="60"/>
      <c r="G20" s="60"/>
      <c r="H20" s="60"/>
      <c r="I20" s="60"/>
      <c r="J20" s="60"/>
      <c r="K20" s="60"/>
      <c r="L20" s="105"/>
      <c r="M20" s="112"/>
      <c r="N20" s="112"/>
      <c r="O20" s="112"/>
    </row>
    <row r="21" spans="1:15" s="95" customFormat="1" ht="12.75">
      <c r="A21" s="1" t="s">
        <v>44</v>
      </c>
      <c r="B21" s="50">
        <v>308100</v>
      </c>
      <c r="C21" s="15">
        <v>36363</v>
      </c>
      <c r="D21" s="15">
        <v>36372</v>
      </c>
      <c r="E21" s="5">
        <v>36355</v>
      </c>
      <c r="F21" s="5">
        <v>36356</v>
      </c>
      <c r="G21" s="6" t="s">
        <v>42</v>
      </c>
      <c r="H21" s="6" t="s">
        <v>37</v>
      </c>
      <c r="I21" s="6" t="s">
        <v>32</v>
      </c>
      <c r="J21" s="6" t="s">
        <v>42</v>
      </c>
      <c r="K21" s="6"/>
      <c r="L21" s="6" t="s">
        <v>37</v>
      </c>
      <c r="M21" s="112"/>
      <c r="N21" s="112"/>
      <c r="O21" s="112"/>
    </row>
    <row r="22" spans="1:14" s="95" customFormat="1" ht="12.75">
      <c r="A22" s="8" t="s">
        <v>119</v>
      </c>
      <c r="B22" s="50" t="s">
        <v>101</v>
      </c>
      <c r="C22" s="15">
        <v>36376</v>
      </c>
      <c r="D22" s="15">
        <v>36383</v>
      </c>
      <c r="E22" s="5"/>
      <c r="F22" s="5"/>
      <c r="G22" s="6"/>
      <c r="H22" s="6"/>
      <c r="I22" s="6"/>
      <c r="J22" s="6"/>
      <c r="K22" s="6"/>
      <c r="L22" s="6"/>
      <c r="M22" s="112"/>
      <c r="N22" s="112"/>
    </row>
    <row r="23" spans="1:15" s="94" customFormat="1" ht="12.75">
      <c r="A23" s="61"/>
      <c r="B23" s="109"/>
      <c r="C23" s="110"/>
      <c r="D23" s="58"/>
      <c r="E23" s="58"/>
      <c r="F23" s="60"/>
      <c r="G23" s="60"/>
      <c r="H23" s="60"/>
      <c r="I23" s="60"/>
      <c r="J23" s="60"/>
      <c r="K23" s="60"/>
      <c r="L23" s="105"/>
      <c r="M23" s="112"/>
      <c r="N23" s="112"/>
      <c r="O23" s="112"/>
    </row>
    <row r="24" spans="1:15" s="95" customFormat="1" ht="12.75">
      <c r="A24" s="8" t="s">
        <v>49</v>
      </c>
      <c r="B24" s="50">
        <v>308900</v>
      </c>
      <c r="C24" s="5">
        <v>36393</v>
      </c>
      <c r="D24" s="5">
        <v>36400</v>
      </c>
      <c r="E24" s="5">
        <v>36383</v>
      </c>
      <c r="F24" s="5">
        <v>36384</v>
      </c>
      <c r="G24" s="6" t="s">
        <v>47</v>
      </c>
      <c r="H24" s="6" t="s">
        <v>42</v>
      </c>
      <c r="I24" s="6" t="s">
        <v>37</v>
      </c>
      <c r="J24" s="6" t="s">
        <v>47</v>
      </c>
      <c r="K24" s="6"/>
      <c r="L24" s="6" t="s">
        <v>42</v>
      </c>
      <c r="M24" s="112"/>
      <c r="N24" s="112"/>
      <c r="O24" s="112"/>
    </row>
    <row r="25" spans="1:15" s="95" customFormat="1" ht="12.75">
      <c r="A25" s="8" t="s">
        <v>120</v>
      </c>
      <c r="B25" s="50" t="s">
        <v>102</v>
      </c>
      <c r="C25" s="5">
        <v>36407</v>
      </c>
      <c r="D25" s="5">
        <v>36414</v>
      </c>
      <c r="E25" s="5"/>
      <c r="F25" s="5"/>
      <c r="G25" s="6"/>
      <c r="H25" s="6"/>
      <c r="I25" s="6"/>
      <c r="J25" s="6"/>
      <c r="K25" s="6"/>
      <c r="L25" s="6"/>
      <c r="N25" s="112"/>
      <c r="O25" s="112"/>
    </row>
    <row r="26" spans="1:14" s="94" customFormat="1" ht="12.75">
      <c r="A26" s="61"/>
      <c r="B26" s="109"/>
      <c r="C26" s="110"/>
      <c r="D26" s="58"/>
      <c r="E26" s="58"/>
      <c r="F26" s="60"/>
      <c r="G26" s="60"/>
      <c r="H26" s="60"/>
      <c r="I26" s="60"/>
      <c r="J26" s="60"/>
      <c r="K26" s="60"/>
      <c r="L26" s="105"/>
      <c r="M26" s="112"/>
      <c r="N26" s="112"/>
    </row>
    <row r="27" spans="1:15" s="95" customFormat="1" ht="12.75">
      <c r="A27" s="8" t="s">
        <v>53</v>
      </c>
      <c r="B27" s="50">
        <v>310100</v>
      </c>
      <c r="C27" s="5">
        <v>36426</v>
      </c>
      <c r="D27" s="5">
        <v>36433</v>
      </c>
      <c r="E27" s="5">
        <v>36412</v>
      </c>
      <c r="F27" s="5">
        <v>36413</v>
      </c>
      <c r="G27" s="6" t="s">
        <v>52</v>
      </c>
      <c r="H27" s="6" t="s">
        <v>47</v>
      </c>
      <c r="I27" s="6" t="s">
        <v>42</v>
      </c>
      <c r="J27" s="6" t="s">
        <v>52</v>
      </c>
      <c r="K27" s="6"/>
      <c r="L27" s="6" t="s">
        <v>47</v>
      </c>
      <c r="N27" s="112"/>
      <c r="O27" s="112"/>
    </row>
    <row r="28" spans="1:15" s="95" customFormat="1" ht="12.75">
      <c r="A28" s="8" t="s">
        <v>121</v>
      </c>
      <c r="B28" s="50" t="s">
        <v>103</v>
      </c>
      <c r="C28" s="5">
        <v>36435</v>
      </c>
      <c r="D28" s="5">
        <v>36442</v>
      </c>
      <c r="E28" s="5"/>
      <c r="F28" s="5"/>
      <c r="G28" s="6"/>
      <c r="H28" s="6"/>
      <c r="I28" s="6"/>
      <c r="J28" s="6"/>
      <c r="K28" s="6"/>
      <c r="L28" s="6"/>
      <c r="M28" s="112"/>
      <c r="N28" s="112"/>
      <c r="O28" s="112"/>
    </row>
    <row r="29" spans="1:15" s="94" customFormat="1" ht="12.75">
      <c r="A29" s="38"/>
      <c r="B29" s="109"/>
      <c r="C29" s="110"/>
      <c r="D29" s="58"/>
      <c r="E29" s="58"/>
      <c r="F29" s="60"/>
      <c r="G29" s="60"/>
      <c r="H29" s="60"/>
      <c r="I29" s="60"/>
      <c r="J29" s="60"/>
      <c r="K29" s="60"/>
      <c r="L29" s="105"/>
      <c r="M29" s="112"/>
      <c r="N29" s="112"/>
      <c r="O29" s="112"/>
    </row>
    <row r="30" spans="1:15" s="95" customFormat="1" ht="12.75">
      <c r="A30" s="1" t="s">
        <v>59</v>
      </c>
      <c r="B30" s="50">
        <v>310900</v>
      </c>
      <c r="C30" s="5">
        <v>36456</v>
      </c>
      <c r="D30" s="5">
        <v>36463</v>
      </c>
      <c r="E30" s="5">
        <v>36439</v>
      </c>
      <c r="F30" s="5">
        <v>36440</v>
      </c>
      <c r="G30" s="6" t="s">
        <v>57</v>
      </c>
      <c r="H30" s="6" t="s">
        <v>52</v>
      </c>
      <c r="I30" s="6" t="s">
        <v>47</v>
      </c>
      <c r="J30" s="6" t="s">
        <v>57</v>
      </c>
      <c r="K30" s="6"/>
      <c r="L30" s="6" t="s">
        <v>52</v>
      </c>
      <c r="M30" s="112"/>
      <c r="N30" s="112"/>
      <c r="O30" s="112"/>
    </row>
    <row r="31" spans="1:15" s="95" customFormat="1" ht="12.75">
      <c r="A31" s="8" t="s">
        <v>122</v>
      </c>
      <c r="B31" s="50" t="s">
        <v>104</v>
      </c>
      <c r="C31" s="5">
        <v>36468</v>
      </c>
      <c r="D31" s="5">
        <v>36475</v>
      </c>
      <c r="E31" s="5"/>
      <c r="F31" s="5"/>
      <c r="G31" s="6"/>
      <c r="H31" s="6"/>
      <c r="I31" s="6"/>
      <c r="J31" s="6"/>
      <c r="K31" s="6"/>
      <c r="L31" s="6"/>
      <c r="N31" s="112"/>
      <c r="O31" s="112"/>
    </row>
    <row r="32" spans="1:15" s="94" customFormat="1" ht="12.75">
      <c r="A32" s="61"/>
      <c r="B32" s="109"/>
      <c r="C32" s="110"/>
      <c r="D32" s="58"/>
      <c r="E32" s="58"/>
      <c r="F32" s="60"/>
      <c r="G32" s="60"/>
      <c r="H32" s="60"/>
      <c r="I32" s="60"/>
      <c r="J32" s="60"/>
      <c r="K32" s="60"/>
      <c r="L32" s="105"/>
      <c r="M32" s="112"/>
      <c r="N32" s="112"/>
      <c r="O32" s="112"/>
    </row>
    <row r="33" spans="1:15" s="95" customFormat="1" ht="12.75">
      <c r="A33" s="17" t="s">
        <v>62</v>
      </c>
      <c r="B33" s="50">
        <v>312100</v>
      </c>
      <c r="C33" s="5">
        <v>36487</v>
      </c>
      <c r="D33" s="5">
        <v>36494</v>
      </c>
      <c r="E33" s="5">
        <v>36467</v>
      </c>
      <c r="F33" s="5">
        <v>36468</v>
      </c>
      <c r="G33" s="6" t="s">
        <v>8</v>
      </c>
      <c r="H33" s="6" t="s">
        <v>57</v>
      </c>
      <c r="I33" s="6" t="s">
        <v>52</v>
      </c>
      <c r="J33" s="6" t="s">
        <v>8</v>
      </c>
      <c r="K33" s="6"/>
      <c r="L33" s="6" t="s">
        <v>57</v>
      </c>
      <c r="M33" s="112"/>
      <c r="N33" s="112"/>
      <c r="O33" s="112"/>
    </row>
    <row r="34" spans="1:15" s="95" customFormat="1" ht="12.75">
      <c r="A34" s="8" t="s">
        <v>123</v>
      </c>
      <c r="B34" s="50" t="s">
        <v>105</v>
      </c>
      <c r="C34" s="5">
        <v>36498</v>
      </c>
      <c r="D34" s="5">
        <v>36505</v>
      </c>
      <c r="E34" s="5"/>
      <c r="F34" s="5"/>
      <c r="G34" s="6"/>
      <c r="H34" s="6"/>
      <c r="I34" s="6"/>
      <c r="J34" s="6"/>
      <c r="K34" s="6"/>
      <c r="L34" s="6"/>
      <c r="M34" s="112"/>
      <c r="N34" s="112"/>
      <c r="O34" s="112"/>
    </row>
    <row r="35" spans="1:15" s="94" customFormat="1" ht="12.75">
      <c r="A35" s="61"/>
      <c r="B35" s="109"/>
      <c r="C35" s="110"/>
      <c r="D35" s="58"/>
      <c r="E35" s="58"/>
      <c r="F35" s="60"/>
      <c r="G35" s="60"/>
      <c r="H35" s="60"/>
      <c r="I35" s="60"/>
      <c r="J35" s="39"/>
      <c r="K35" s="60"/>
      <c r="L35" s="105"/>
      <c r="M35" s="112"/>
      <c r="N35" s="112"/>
      <c r="O35" s="112"/>
    </row>
    <row r="36" spans="1:15" s="95" customFormat="1" ht="12.75">
      <c r="A36" s="17" t="s">
        <v>67</v>
      </c>
      <c r="B36" s="50">
        <v>401100</v>
      </c>
      <c r="C36" s="5">
        <v>36515</v>
      </c>
      <c r="D36" s="5">
        <v>36526</v>
      </c>
      <c r="E36" s="5">
        <v>36508</v>
      </c>
      <c r="F36" s="5">
        <v>36509</v>
      </c>
      <c r="G36" s="6" t="s">
        <v>7</v>
      </c>
      <c r="H36" s="6" t="s">
        <v>8</v>
      </c>
      <c r="I36" s="6" t="s">
        <v>57</v>
      </c>
      <c r="J36" s="6" t="s">
        <v>7</v>
      </c>
      <c r="K36" s="6"/>
      <c r="L36" s="6" t="s">
        <v>8</v>
      </c>
      <c r="M36" s="112"/>
      <c r="N36" s="112"/>
      <c r="O36" s="112"/>
    </row>
    <row r="37" spans="1:15" ht="12.75">
      <c r="A37" s="8" t="s">
        <v>124</v>
      </c>
      <c r="B37" s="50" t="s">
        <v>106</v>
      </c>
      <c r="C37" s="5">
        <v>36530</v>
      </c>
      <c r="D37" s="5">
        <v>36536</v>
      </c>
      <c r="E37" s="5"/>
      <c r="F37" s="5"/>
      <c r="G37" s="6"/>
      <c r="H37" s="6"/>
      <c r="I37" s="6"/>
      <c r="J37" s="6"/>
      <c r="K37" s="6"/>
      <c r="L37" s="6"/>
      <c r="M37" s="11"/>
      <c r="N37" s="11"/>
      <c r="O37" s="11"/>
    </row>
    <row r="38" spans="1:12" ht="12.75">
      <c r="A38" s="128"/>
      <c r="B38" s="131"/>
      <c r="C38" s="131"/>
      <c r="D38" s="100"/>
      <c r="E38" s="100"/>
      <c r="F38" s="100"/>
      <c r="G38" s="60"/>
      <c r="H38" s="60"/>
      <c r="I38" s="60"/>
      <c r="J38" s="60"/>
      <c r="K38" s="60"/>
      <c r="L38" s="60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mergeCells count="12">
    <mergeCell ref="A1:A2"/>
    <mergeCell ref="M1:M2"/>
    <mergeCell ref="N1:O1"/>
    <mergeCell ref="B1:B2"/>
    <mergeCell ref="C1:C2"/>
    <mergeCell ref="D1:D2"/>
    <mergeCell ref="E1:F1"/>
    <mergeCell ref="H1:H2"/>
    <mergeCell ref="I1:I2"/>
    <mergeCell ref="K1:L1"/>
    <mergeCell ref="G1:G2"/>
    <mergeCell ref="J1:J2"/>
  </mergeCells>
  <printOptions/>
  <pageMargins left="0.71" right="0.23" top="0.99" bottom="1.1" header="0.34" footer="0.5"/>
  <pageSetup fitToHeight="2" horizontalDpi="300" verticalDpi="300" orientation="landscape" paperSize="5" r:id="rId1"/>
  <headerFooter alignWithMargins="0">
    <oddHeader>&amp;C&amp;"Times New Roman,Bold"University of Wisconsin Processing Center&amp;"Times New Roman,Regular"
750 University Avenue, Room 49;  Madison, Wisconsin  53706
&amp;"Times New Roman,Bold"&amp;14 2003 Unclassified Payroll Schedule</oddHeader>
    <oddFooter>&amp;L&amp;"Times New Roman,Regular"*Mutual Service Life, AD &amp; D, Individual and Family Term Life, Major Medical, and Long Term Care
&amp;8
UW1087   Rev 02/02</oddFooter>
  </headerFooter>
  <rowBreaks count="1" manualBreakCount="1">
    <brk id="2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3">
      <pane xSplit="12000" topLeftCell="L1" activePane="topLeft" state="split"/>
      <selection pane="topLeft" activeCell="F17" sqref="F17"/>
      <selection pane="topRight" activeCell="L1" sqref="L1"/>
    </sheetView>
  </sheetViews>
  <sheetFormatPr defaultColWidth="9.140625" defaultRowHeight="15" customHeight="1"/>
  <cols>
    <col min="1" max="1" width="10.00390625" style="26" customWidth="1"/>
    <col min="2" max="2" width="13.8515625" style="26" customWidth="1"/>
    <col min="3" max="3" width="8.00390625" style="27" customWidth="1"/>
    <col min="4" max="4" width="1.28515625" style="28" customWidth="1"/>
    <col min="5" max="5" width="8.140625" style="26" customWidth="1"/>
    <col min="6" max="6" width="9.00390625" style="54" customWidth="1"/>
    <col min="7" max="7" width="10.140625" style="29" customWidth="1"/>
    <col min="8" max="8" width="9.28125" style="29" customWidth="1"/>
    <col min="9" max="16384" width="9.140625" style="16" customWidth="1"/>
  </cols>
  <sheetData>
    <row r="1" spans="1:10" s="44" customFormat="1" ht="25.5" customHeight="1">
      <c r="A1" s="149" t="s">
        <v>78</v>
      </c>
      <c r="B1" s="154" t="s">
        <v>86</v>
      </c>
      <c r="C1" s="156" t="s">
        <v>79</v>
      </c>
      <c r="D1" s="157"/>
      <c r="E1" s="158"/>
      <c r="F1" s="176" t="s">
        <v>80</v>
      </c>
      <c r="G1" s="149" t="s">
        <v>90</v>
      </c>
      <c r="H1" s="149" t="s">
        <v>87</v>
      </c>
      <c r="I1" s="41"/>
      <c r="J1" s="41"/>
    </row>
    <row r="2" spans="1:10" s="44" customFormat="1" ht="29.25" customHeight="1">
      <c r="A2" s="150"/>
      <c r="B2" s="155"/>
      <c r="C2" s="159"/>
      <c r="D2" s="160"/>
      <c r="E2" s="140"/>
      <c r="F2" s="186"/>
      <c r="G2" s="150"/>
      <c r="H2" s="161"/>
      <c r="I2" s="41"/>
      <c r="J2" s="41"/>
    </row>
    <row r="3" spans="1:8" s="7" customFormat="1" ht="12.75">
      <c r="A3" s="19" t="s">
        <v>3</v>
      </c>
      <c r="B3" s="31" t="s">
        <v>9</v>
      </c>
      <c r="C3" s="9">
        <v>36150</v>
      </c>
      <c r="D3" s="114" t="s">
        <v>5</v>
      </c>
      <c r="E3" s="14">
        <f>C3+13</f>
        <v>36163</v>
      </c>
      <c r="F3" s="52">
        <v>301600</v>
      </c>
      <c r="G3" s="15">
        <f>E3+5</f>
        <v>36168</v>
      </c>
      <c r="H3" s="15">
        <v>36176</v>
      </c>
    </row>
    <row r="4" spans="1:8" s="7" customFormat="1" ht="12.75">
      <c r="A4" s="19" t="s">
        <v>10</v>
      </c>
      <c r="B4" s="31" t="s">
        <v>9</v>
      </c>
      <c r="C4" s="9">
        <f>E3+1</f>
        <v>36164</v>
      </c>
      <c r="D4" s="114" t="s">
        <v>5</v>
      </c>
      <c r="E4" s="14">
        <f>C4+13</f>
        <v>36177</v>
      </c>
      <c r="F4" s="52">
        <v>301800</v>
      </c>
      <c r="G4" s="15">
        <f>E4+5</f>
        <v>36182</v>
      </c>
      <c r="H4" s="15">
        <v>36190</v>
      </c>
    </row>
    <row r="5" spans="1:8" s="93" customFormat="1" ht="12.75">
      <c r="A5" s="64"/>
      <c r="B5" s="73"/>
      <c r="C5" s="74"/>
      <c r="D5" s="117"/>
      <c r="E5" s="65"/>
      <c r="F5" s="86"/>
      <c r="G5" s="75"/>
      <c r="H5" s="75"/>
    </row>
    <row r="6" spans="1:8" s="94" customFormat="1" ht="12.75">
      <c r="A6" s="77" t="s">
        <v>15</v>
      </c>
      <c r="B6" s="68" t="s">
        <v>9</v>
      </c>
      <c r="C6" s="78">
        <f>E4+1</f>
        <v>36178</v>
      </c>
      <c r="D6" s="40" t="s">
        <v>5</v>
      </c>
      <c r="E6" s="68">
        <f>C6+13</f>
        <v>36191</v>
      </c>
      <c r="F6" s="87">
        <v>302600</v>
      </c>
      <c r="G6" s="79">
        <f>E6+5</f>
        <v>36196</v>
      </c>
      <c r="H6" s="79">
        <f>H4+14</f>
        <v>36204</v>
      </c>
    </row>
    <row r="7" spans="1:8" s="95" customFormat="1" ht="12.75">
      <c r="A7" s="17" t="s">
        <v>19</v>
      </c>
      <c r="B7" s="14" t="s">
        <v>9</v>
      </c>
      <c r="C7" s="9">
        <f>E6+1</f>
        <v>36192</v>
      </c>
      <c r="D7" s="114" t="s">
        <v>5</v>
      </c>
      <c r="E7" s="14">
        <f>C7+13</f>
        <v>36205</v>
      </c>
      <c r="F7" s="52">
        <v>302800</v>
      </c>
      <c r="G7" s="15">
        <f>E7+5</f>
        <v>36210</v>
      </c>
      <c r="H7" s="15">
        <f>H6+14</f>
        <v>36218</v>
      </c>
    </row>
    <row r="8" spans="1:8" s="95" customFormat="1" ht="12.75">
      <c r="A8" s="66"/>
      <c r="B8" s="65"/>
      <c r="C8" s="74"/>
      <c r="D8" s="117"/>
      <c r="E8" s="65"/>
      <c r="F8" s="86"/>
      <c r="G8" s="75"/>
      <c r="H8" s="75"/>
    </row>
    <row r="9" spans="1:8" s="95" customFormat="1" ht="12.75">
      <c r="A9" s="17" t="s">
        <v>21</v>
      </c>
      <c r="B9" s="14" t="s">
        <v>9</v>
      </c>
      <c r="C9" s="9">
        <f>E7+1</f>
        <v>36206</v>
      </c>
      <c r="D9" s="114" t="s">
        <v>5</v>
      </c>
      <c r="E9" s="14">
        <f>C9+13</f>
        <v>36219</v>
      </c>
      <c r="F9" s="52">
        <v>303600</v>
      </c>
      <c r="G9" s="15">
        <f>E9+5</f>
        <v>36224</v>
      </c>
      <c r="H9" s="15">
        <f>H7+14</f>
        <v>36232</v>
      </c>
    </row>
    <row r="10" spans="1:8" s="94" customFormat="1" ht="12.75">
      <c r="A10" s="77" t="s">
        <v>24</v>
      </c>
      <c r="B10" s="68" t="s">
        <v>9</v>
      </c>
      <c r="C10" s="78">
        <f>E9+1</f>
        <v>36220</v>
      </c>
      <c r="D10" s="40" t="s">
        <v>5</v>
      </c>
      <c r="E10" s="68">
        <f>C10+13</f>
        <v>36233</v>
      </c>
      <c r="F10" s="87">
        <v>303800</v>
      </c>
      <c r="G10" s="79">
        <f>E10+5</f>
        <v>36238</v>
      </c>
      <c r="H10" s="79">
        <f>H9+14</f>
        <v>36246</v>
      </c>
    </row>
    <row r="11" spans="1:8" s="95" customFormat="1" ht="12.75">
      <c r="A11" s="8" t="s">
        <v>77</v>
      </c>
      <c r="B11" s="8" t="s">
        <v>9</v>
      </c>
      <c r="C11" s="9">
        <f>E10+1</f>
        <v>36234</v>
      </c>
      <c r="D11" s="114" t="s">
        <v>5</v>
      </c>
      <c r="E11" s="14">
        <f>C11+13</f>
        <v>36247</v>
      </c>
      <c r="F11" s="50">
        <v>304300</v>
      </c>
      <c r="G11" s="15">
        <f>E11+5</f>
        <v>36252</v>
      </c>
      <c r="H11" s="15">
        <f>H10+14</f>
        <v>36260</v>
      </c>
    </row>
    <row r="12" spans="1:8" s="95" customFormat="1" ht="12.75">
      <c r="A12" s="61"/>
      <c r="B12" s="61"/>
      <c r="C12" s="74"/>
      <c r="D12" s="117"/>
      <c r="E12" s="65"/>
      <c r="F12" s="85"/>
      <c r="G12" s="75"/>
      <c r="H12" s="75"/>
    </row>
    <row r="13" spans="1:8" s="95" customFormat="1" ht="12.75">
      <c r="A13" s="1" t="s">
        <v>26</v>
      </c>
      <c r="B13" s="8" t="s">
        <v>9</v>
      </c>
      <c r="C13" s="9">
        <f>E11+1</f>
        <v>36248</v>
      </c>
      <c r="D13" s="114" t="s">
        <v>5</v>
      </c>
      <c r="E13" s="14">
        <f>C13+13</f>
        <v>36261</v>
      </c>
      <c r="F13" s="50">
        <v>304700</v>
      </c>
      <c r="G13" s="15">
        <f>E13+5</f>
        <v>36266</v>
      </c>
      <c r="H13" s="15">
        <f>H11+14</f>
        <v>36274</v>
      </c>
    </row>
    <row r="14" spans="1:8" s="94" customFormat="1" ht="12.75">
      <c r="A14" s="80" t="s">
        <v>28</v>
      </c>
      <c r="B14" s="80" t="s">
        <v>9</v>
      </c>
      <c r="C14" s="78">
        <f>E13+1</f>
        <v>36262</v>
      </c>
      <c r="D14" s="40" t="s">
        <v>5</v>
      </c>
      <c r="E14" s="68">
        <f>C14+13</f>
        <v>36275</v>
      </c>
      <c r="F14" s="88">
        <v>305200</v>
      </c>
      <c r="G14" s="79">
        <f>E14+5</f>
        <v>36280</v>
      </c>
      <c r="H14" s="79">
        <f>H13+14</f>
        <v>36288</v>
      </c>
    </row>
    <row r="15" spans="1:8" s="95" customFormat="1" ht="12.75">
      <c r="A15" s="61"/>
      <c r="B15" s="61"/>
      <c r="C15" s="74"/>
      <c r="D15" s="117"/>
      <c r="E15" s="65"/>
      <c r="F15" s="85"/>
      <c r="G15" s="75"/>
      <c r="H15" s="75"/>
    </row>
    <row r="16" spans="1:8" s="95" customFormat="1" ht="12.75">
      <c r="A16" s="8" t="s">
        <v>31</v>
      </c>
      <c r="B16" s="1" t="s">
        <v>9</v>
      </c>
      <c r="C16" s="9">
        <f>E14+1</f>
        <v>36276</v>
      </c>
      <c r="D16" s="114" t="s">
        <v>5</v>
      </c>
      <c r="E16" s="14">
        <f>C16+13</f>
        <v>36289</v>
      </c>
      <c r="F16" s="50">
        <v>305700</v>
      </c>
      <c r="G16" s="15">
        <f>E16+5</f>
        <v>36294</v>
      </c>
      <c r="H16" s="15">
        <f>H14+14</f>
        <v>36302</v>
      </c>
    </row>
    <row r="17" spans="1:8" s="95" customFormat="1" ht="12.75">
      <c r="A17" s="8" t="s">
        <v>33</v>
      </c>
      <c r="B17" s="8" t="s">
        <v>9</v>
      </c>
      <c r="C17" s="9">
        <f>E16+1</f>
        <v>36290</v>
      </c>
      <c r="D17" s="114" t="s">
        <v>5</v>
      </c>
      <c r="E17" s="14">
        <f>C17+13</f>
        <v>36303</v>
      </c>
      <c r="F17" s="50">
        <v>306300</v>
      </c>
      <c r="G17" s="15">
        <f>E17+5</f>
        <v>36308</v>
      </c>
      <c r="H17" s="15">
        <f>H16+14</f>
        <v>36316</v>
      </c>
    </row>
    <row r="18" spans="1:8" s="95" customFormat="1" ht="12.75">
      <c r="A18" s="61"/>
      <c r="B18" s="61"/>
      <c r="C18" s="74"/>
      <c r="D18" s="117"/>
      <c r="E18" s="65"/>
      <c r="F18" s="85"/>
      <c r="G18" s="75"/>
      <c r="H18" s="75"/>
    </row>
    <row r="19" spans="1:8" s="95" customFormat="1" ht="12.75">
      <c r="A19" s="1" t="s">
        <v>36</v>
      </c>
      <c r="B19" s="8" t="s">
        <v>9</v>
      </c>
      <c r="C19" s="9">
        <f>E17+1</f>
        <v>36304</v>
      </c>
      <c r="D19" s="114" t="s">
        <v>5</v>
      </c>
      <c r="E19" s="14">
        <f>C19+13</f>
        <v>36317</v>
      </c>
      <c r="F19" s="50">
        <v>306600</v>
      </c>
      <c r="G19" s="15">
        <f>E19+5</f>
        <v>36322</v>
      </c>
      <c r="H19" s="15">
        <f>H17+14</f>
        <v>36330</v>
      </c>
    </row>
    <row r="20" spans="1:8" s="94" customFormat="1" ht="12.75">
      <c r="A20" s="80" t="s">
        <v>39</v>
      </c>
      <c r="B20" s="80" t="s">
        <v>9</v>
      </c>
      <c r="C20" s="78">
        <f>E19+1</f>
        <v>36318</v>
      </c>
      <c r="D20" s="40" t="s">
        <v>5</v>
      </c>
      <c r="E20" s="68">
        <f>C20+13</f>
        <v>36331</v>
      </c>
      <c r="F20" s="88">
        <v>307200</v>
      </c>
      <c r="G20" s="79">
        <f>E20+5</f>
        <v>36336</v>
      </c>
      <c r="H20" s="79">
        <v>36343</v>
      </c>
    </row>
    <row r="21" spans="1:8" s="95" customFormat="1" ht="12.75">
      <c r="A21" s="61"/>
      <c r="B21" s="61"/>
      <c r="C21" s="74"/>
      <c r="D21" s="117"/>
      <c r="E21" s="65"/>
      <c r="F21" s="85"/>
      <c r="G21" s="75"/>
      <c r="H21" s="75"/>
    </row>
    <row r="22" spans="1:8" s="95" customFormat="1" ht="12.75">
      <c r="A22" s="8" t="s">
        <v>41</v>
      </c>
      <c r="B22" s="8" t="s">
        <v>9</v>
      </c>
      <c r="C22" s="9">
        <f>E20+1</f>
        <v>36332</v>
      </c>
      <c r="D22" s="114" t="s">
        <v>5</v>
      </c>
      <c r="E22" s="14">
        <f>C22+13</f>
        <v>36345</v>
      </c>
      <c r="F22" s="50">
        <v>307600</v>
      </c>
      <c r="G22" s="15">
        <f>+E22+5</f>
        <v>36350</v>
      </c>
      <c r="H22" s="15">
        <f>H20+15</f>
        <v>36358</v>
      </c>
    </row>
    <row r="23" spans="1:8" s="95" customFormat="1" ht="12.75">
      <c r="A23" s="8" t="s">
        <v>43</v>
      </c>
      <c r="B23" s="8" t="s">
        <v>9</v>
      </c>
      <c r="C23" s="9">
        <f>E22+1</f>
        <v>36346</v>
      </c>
      <c r="D23" s="114" t="s">
        <v>5</v>
      </c>
      <c r="E23" s="14">
        <f>C23+13</f>
        <v>36359</v>
      </c>
      <c r="F23" s="50">
        <v>308200</v>
      </c>
      <c r="G23" s="15">
        <f>E23+5</f>
        <v>36364</v>
      </c>
      <c r="H23" s="15">
        <f>H22+14</f>
        <v>36372</v>
      </c>
    </row>
    <row r="24" spans="1:8" s="95" customFormat="1" ht="12.75">
      <c r="A24" s="61"/>
      <c r="B24" s="61"/>
      <c r="C24" s="74"/>
      <c r="D24" s="117"/>
      <c r="E24" s="65"/>
      <c r="F24" s="85"/>
      <c r="G24" s="75"/>
      <c r="H24" s="75"/>
    </row>
    <row r="25" spans="1:8" s="94" customFormat="1" ht="12.75">
      <c r="A25" s="80" t="s">
        <v>46</v>
      </c>
      <c r="B25" s="80" t="s">
        <v>9</v>
      </c>
      <c r="C25" s="78">
        <f>E23+1</f>
        <v>36360</v>
      </c>
      <c r="D25" s="40" t="s">
        <v>5</v>
      </c>
      <c r="E25" s="68">
        <f>C25+13</f>
        <v>36373</v>
      </c>
      <c r="F25" s="88">
        <v>308600</v>
      </c>
      <c r="G25" s="79">
        <f>E25+5</f>
        <v>36378</v>
      </c>
      <c r="H25" s="79">
        <f>H23+14</f>
        <v>36386</v>
      </c>
    </row>
    <row r="26" spans="1:8" s="95" customFormat="1" ht="12.75">
      <c r="A26" s="80" t="s">
        <v>48</v>
      </c>
      <c r="B26" s="80" t="s">
        <v>9</v>
      </c>
      <c r="C26" s="78">
        <f>E25+1</f>
        <v>36374</v>
      </c>
      <c r="D26" s="116" t="s">
        <v>5</v>
      </c>
      <c r="E26" s="68">
        <f>C26+13</f>
        <v>36387</v>
      </c>
      <c r="F26" s="88">
        <v>308800</v>
      </c>
      <c r="G26" s="79">
        <f>E26+5</f>
        <v>36392</v>
      </c>
      <c r="H26" s="79">
        <f>H25+14</f>
        <v>36400</v>
      </c>
    </row>
    <row r="27" spans="1:8" s="95" customFormat="1" ht="12.75">
      <c r="A27" s="8" t="s">
        <v>95</v>
      </c>
      <c r="B27" s="8" t="s">
        <v>9</v>
      </c>
      <c r="C27" s="9">
        <f>E26+1</f>
        <v>36388</v>
      </c>
      <c r="D27" s="114" t="s">
        <v>5</v>
      </c>
      <c r="E27" s="14">
        <f>C27+13</f>
        <v>36401</v>
      </c>
      <c r="F27" s="50">
        <v>309400</v>
      </c>
      <c r="G27" s="15">
        <f>E27+5</f>
        <v>36406</v>
      </c>
      <c r="H27" s="15">
        <f>H26+14</f>
        <v>36414</v>
      </c>
    </row>
    <row r="28" spans="1:8" s="95" customFormat="1" ht="12.75">
      <c r="A28" s="61"/>
      <c r="B28" s="61"/>
      <c r="C28" s="74"/>
      <c r="D28" s="117"/>
      <c r="E28" s="65"/>
      <c r="F28" s="85"/>
      <c r="G28" s="75"/>
      <c r="H28" s="75"/>
    </row>
    <row r="29" spans="1:8" s="94" customFormat="1" ht="12.75">
      <c r="A29" s="81" t="s">
        <v>75</v>
      </c>
      <c r="B29" s="80" t="s">
        <v>9</v>
      </c>
      <c r="C29" s="78">
        <f>E27+1</f>
        <v>36402</v>
      </c>
      <c r="D29" s="40" t="s">
        <v>5</v>
      </c>
      <c r="E29" s="68">
        <f>C29+13</f>
        <v>36415</v>
      </c>
      <c r="F29" s="88">
        <v>309700</v>
      </c>
      <c r="G29" s="79">
        <f>E29+5</f>
        <v>36420</v>
      </c>
      <c r="H29" s="79">
        <f>H27+14</f>
        <v>36428</v>
      </c>
    </row>
    <row r="30" spans="1:8" s="95" customFormat="1" ht="12.75">
      <c r="A30" s="8" t="s">
        <v>76</v>
      </c>
      <c r="B30" s="8" t="s">
        <v>9</v>
      </c>
      <c r="C30" s="9">
        <f>E29+1</f>
        <v>36416</v>
      </c>
      <c r="D30" s="114" t="s">
        <v>5</v>
      </c>
      <c r="E30" s="14">
        <f>C30+13</f>
        <v>36429</v>
      </c>
      <c r="F30" s="50">
        <v>310300</v>
      </c>
      <c r="G30" s="15">
        <f>E30+5</f>
        <v>36434</v>
      </c>
      <c r="H30" s="15">
        <f>H29+14</f>
        <v>36442</v>
      </c>
    </row>
    <row r="31" spans="1:8" s="95" customFormat="1" ht="12.75">
      <c r="A31" s="61"/>
      <c r="B31" s="61"/>
      <c r="C31" s="74"/>
      <c r="D31" s="117"/>
      <c r="E31" s="65"/>
      <c r="F31" s="85"/>
      <c r="G31" s="75"/>
      <c r="H31" s="75"/>
    </row>
    <row r="32" spans="1:8" s="95" customFormat="1" ht="12.75">
      <c r="A32" s="8" t="s">
        <v>56</v>
      </c>
      <c r="B32" s="8" t="s">
        <v>9</v>
      </c>
      <c r="C32" s="9">
        <f>E30+1</f>
        <v>36430</v>
      </c>
      <c r="D32" s="114" t="s">
        <v>5</v>
      </c>
      <c r="E32" s="14">
        <f>C32+13</f>
        <v>36443</v>
      </c>
      <c r="F32" s="50">
        <v>310700</v>
      </c>
      <c r="G32" s="15">
        <f>E32+5</f>
        <v>36448</v>
      </c>
      <c r="H32" s="15">
        <f>H30+14</f>
        <v>36456</v>
      </c>
    </row>
    <row r="33" spans="1:8" s="94" customFormat="1" ht="12.75">
      <c r="A33" s="80" t="s">
        <v>58</v>
      </c>
      <c r="B33" s="80" t="s">
        <v>9</v>
      </c>
      <c r="C33" s="78">
        <f>E32+1</f>
        <v>36444</v>
      </c>
      <c r="D33" s="40" t="s">
        <v>5</v>
      </c>
      <c r="E33" s="68">
        <f>C33+13</f>
        <v>36457</v>
      </c>
      <c r="F33" s="88">
        <v>311300</v>
      </c>
      <c r="G33" s="79">
        <f>E33+5</f>
        <v>36462</v>
      </c>
      <c r="H33" s="79">
        <f>H32+14</f>
        <v>36470</v>
      </c>
    </row>
    <row r="34" spans="1:8" s="95" customFormat="1" ht="12.75">
      <c r="A34" s="61"/>
      <c r="B34" s="61"/>
      <c r="C34" s="74"/>
      <c r="D34" s="117"/>
      <c r="E34" s="65"/>
      <c r="F34" s="85"/>
      <c r="G34" s="75"/>
      <c r="H34" s="75"/>
    </row>
    <row r="35" spans="1:8" s="95" customFormat="1" ht="12.75">
      <c r="A35" s="8" t="s">
        <v>61</v>
      </c>
      <c r="B35" s="8" t="s">
        <v>9</v>
      </c>
      <c r="C35" s="9">
        <f>E33+1</f>
        <v>36458</v>
      </c>
      <c r="D35" s="114" t="s">
        <v>5</v>
      </c>
      <c r="E35" s="14">
        <f>C35+13</f>
        <v>36471</v>
      </c>
      <c r="F35" s="50">
        <v>311700</v>
      </c>
      <c r="G35" s="15">
        <f>E35+5</f>
        <v>36476</v>
      </c>
      <c r="H35" s="15">
        <f>H33+14</f>
        <v>36484</v>
      </c>
    </row>
    <row r="36" spans="1:8" s="95" customFormat="1" ht="12.75">
      <c r="A36" s="8" t="s">
        <v>63</v>
      </c>
      <c r="B36" s="8" t="s">
        <v>9</v>
      </c>
      <c r="C36" s="9">
        <f>E35+1</f>
        <v>36472</v>
      </c>
      <c r="D36" s="114" t="s">
        <v>5</v>
      </c>
      <c r="E36" s="14">
        <f>C36+13</f>
        <v>36485</v>
      </c>
      <c r="F36" s="50">
        <v>312200</v>
      </c>
      <c r="G36" s="15">
        <v>36489</v>
      </c>
      <c r="H36" s="15">
        <f>H35+14</f>
        <v>36498</v>
      </c>
    </row>
    <row r="37" spans="1:8" s="95" customFormat="1" ht="12.75">
      <c r="A37" s="61"/>
      <c r="B37" s="61"/>
      <c r="C37" s="74"/>
      <c r="D37" s="117"/>
      <c r="E37" s="65"/>
      <c r="F37" s="85"/>
      <c r="G37" s="75"/>
      <c r="H37" s="75"/>
    </row>
    <row r="38" spans="1:8" s="94" customFormat="1" ht="12.75">
      <c r="A38" s="80" t="s">
        <v>65</v>
      </c>
      <c r="B38" s="80" t="s">
        <v>9</v>
      </c>
      <c r="C38" s="78">
        <f>E36+1</f>
        <v>36486</v>
      </c>
      <c r="D38" s="40" t="s">
        <v>5</v>
      </c>
      <c r="E38" s="68">
        <f>C38+13</f>
        <v>36499</v>
      </c>
      <c r="F38" s="88">
        <v>312600</v>
      </c>
      <c r="G38" s="79">
        <f>E38+5</f>
        <v>36504</v>
      </c>
      <c r="H38" s="79">
        <f>H36+14</f>
        <v>36512</v>
      </c>
    </row>
    <row r="39" spans="1:8" s="95" customFormat="1" ht="12.75">
      <c r="A39" s="8" t="s">
        <v>69</v>
      </c>
      <c r="B39" s="8" t="s">
        <v>9</v>
      </c>
      <c r="C39" s="9">
        <f>E38+1</f>
        <v>36500</v>
      </c>
      <c r="D39" s="114" t="s">
        <v>5</v>
      </c>
      <c r="E39" s="14">
        <f>C39+13</f>
        <v>36513</v>
      </c>
      <c r="F39" s="50">
        <v>401200</v>
      </c>
      <c r="G39" s="15">
        <v>36516</v>
      </c>
      <c r="H39" s="15">
        <v>36526</v>
      </c>
    </row>
    <row r="40" spans="1:8" s="94" customFormat="1" ht="12.75">
      <c r="A40" s="61"/>
      <c r="B40" s="108"/>
      <c r="C40" s="117"/>
      <c r="D40" s="61"/>
      <c r="E40" s="138"/>
      <c r="F40" s="110"/>
      <c r="G40" s="58"/>
      <c r="H40" s="58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mergeCells count="6">
    <mergeCell ref="F1:F2"/>
    <mergeCell ref="G1:G2"/>
    <mergeCell ref="H1:H2"/>
    <mergeCell ref="A1:A2"/>
    <mergeCell ref="B1:B2"/>
    <mergeCell ref="C1:E2"/>
  </mergeCells>
  <printOptions/>
  <pageMargins left="1.01" right="0.72" top="1" bottom="1.17" header="0.41" footer="0.65"/>
  <pageSetup fitToHeight="2" horizontalDpi="300" verticalDpi="300" orientation="portrait" r:id="rId1"/>
  <headerFooter alignWithMargins="0">
    <oddHeader>&amp;C&amp;"Helv,Bold"University of Wisconsin Processing Center
&amp;"Helv,Regular"750 University Ave., Rm 49, Madison, WI 53706
&amp;"Helv,Bold"&amp;12 2003 Student Hourly Payroll Schedule</oddHeader>
    <oddFooter>&amp;L&amp;"Times New Roman,Regular"&amp;8UW1087  Rev 02/02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49">
      <selection activeCell="G58" sqref="G58"/>
    </sheetView>
  </sheetViews>
  <sheetFormatPr defaultColWidth="9.140625" defaultRowHeight="15" customHeight="1"/>
  <cols>
    <col min="1" max="1" width="11.57421875" style="26" customWidth="1"/>
    <col min="2" max="2" width="13.8515625" style="26" customWidth="1"/>
    <col min="3" max="3" width="8.00390625" style="27" customWidth="1"/>
    <col min="4" max="4" width="0.9921875" style="28" customWidth="1"/>
    <col min="5" max="5" width="8.140625" style="26" customWidth="1"/>
    <col min="6" max="6" width="9.00390625" style="54" customWidth="1"/>
    <col min="7" max="7" width="9.7109375" style="29" customWidth="1"/>
    <col min="8" max="8" width="9.28125" style="29" customWidth="1"/>
    <col min="9" max="16384" width="9.140625" style="16" customWidth="1"/>
  </cols>
  <sheetData>
    <row r="1" spans="1:10" s="44" customFormat="1" ht="15.75" customHeight="1">
      <c r="A1" s="149" t="s">
        <v>78</v>
      </c>
      <c r="B1" s="154" t="s">
        <v>86</v>
      </c>
      <c r="C1" s="156" t="s">
        <v>79</v>
      </c>
      <c r="D1" s="157"/>
      <c r="E1" s="158"/>
      <c r="F1" s="143" t="s">
        <v>80</v>
      </c>
      <c r="G1" s="149" t="s">
        <v>90</v>
      </c>
      <c r="H1" s="149" t="s">
        <v>81</v>
      </c>
      <c r="I1" s="41"/>
      <c r="J1" s="41"/>
    </row>
    <row r="2" spans="1:10" s="44" customFormat="1" ht="29.25" customHeight="1">
      <c r="A2" s="150"/>
      <c r="B2" s="155"/>
      <c r="C2" s="159"/>
      <c r="D2" s="160"/>
      <c r="E2" s="140"/>
      <c r="F2" s="144"/>
      <c r="G2" s="150"/>
      <c r="H2" s="150"/>
      <c r="I2" s="41"/>
      <c r="J2" s="41"/>
    </row>
    <row r="3" spans="1:8" s="7" customFormat="1" ht="12.75" customHeight="1">
      <c r="A3" s="1" t="s">
        <v>3</v>
      </c>
      <c r="B3" s="82" t="s">
        <v>9</v>
      </c>
      <c r="C3" s="13">
        <v>36150</v>
      </c>
      <c r="D3" s="118" t="s">
        <v>5</v>
      </c>
      <c r="E3" s="14">
        <v>36163</v>
      </c>
      <c r="F3" s="53">
        <v>301600</v>
      </c>
      <c r="G3" s="5">
        <v>36168</v>
      </c>
      <c r="H3" s="5">
        <v>36176</v>
      </c>
    </row>
    <row r="4" spans="1:8" s="7" customFormat="1" ht="12.75">
      <c r="A4" s="1" t="s">
        <v>3</v>
      </c>
      <c r="B4" s="1" t="s">
        <v>4</v>
      </c>
      <c r="C4" s="13">
        <v>36157</v>
      </c>
      <c r="D4" s="113" t="s">
        <v>5</v>
      </c>
      <c r="E4" s="14">
        <v>36170</v>
      </c>
      <c r="F4" s="50">
        <v>301700</v>
      </c>
      <c r="G4" s="5">
        <v>36175</v>
      </c>
      <c r="H4" s="5">
        <v>36182</v>
      </c>
    </row>
    <row r="5" spans="1:8" s="7" customFormat="1" ht="12.75">
      <c r="A5" s="1" t="s">
        <v>10</v>
      </c>
      <c r="B5" s="1" t="s">
        <v>9</v>
      </c>
      <c r="C5" s="2">
        <v>36164</v>
      </c>
      <c r="D5" s="113" t="s">
        <v>5</v>
      </c>
      <c r="E5" s="3">
        <v>36177</v>
      </c>
      <c r="F5" s="50">
        <v>301800</v>
      </c>
      <c r="G5" s="5">
        <v>36182</v>
      </c>
      <c r="H5" s="5">
        <v>36190</v>
      </c>
    </row>
    <row r="6" spans="1:8" s="7" customFormat="1" ht="12.75">
      <c r="A6" s="1" t="s">
        <v>11</v>
      </c>
      <c r="B6" s="1" t="s">
        <v>12</v>
      </c>
      <c r="C6" s="2"/>
      <c r="D6" s="113"/>
      <c r="E6" s="3"/>
      <c r="F6" s="50">
        <v>301900</v>
      </c>
      <c r="G6" s="5">
        <v>36183</v>
      </c>
      <c r="H6" s="5">
        <v>36190</v>
      </c>
    </row>
    <row r="7" spans="1:8" s="7" customFormat="1" ht="12.75">
      <c r="A7" s="1" t="s">
        <v>10</v>
      </c>
      <c r="B7" s="1" t="s">
        <v>4</v>
      </c>
      <c r="C7" s="2">
        <v>36171</v>
      </c>
      <c r="D7" s="113" t="s">
        <v>5</v>
      </c>
      <c r="E7" s="3">
        <v>36184</v>
      </c>
      <c r="F7" s="50">
        <v>302400</v>
      </c>
      <c r="G7" s="5">
        <v>36189</v>
      </c>
      <c r="H7" s="5">
        <v>36196</v>
      </c>
    </row>
    <row r="8" spans="1:8" s="7" customFormat="1" ht="12.75">
      <c r="A8" s="8" t="s">
        <v>13</v>
      </c>
      <c r="B8" s="1" t="s">
        <v>12</v>
      </c>
      <c r="C8" s="2"/>
      <c r="D8" s="83"/>
      <c r="E8" s="3"/>
      <c r="F8" s="50">
        <v>302500</v>
      </c>
      <c r="G8" s="5">
        <v>36195</v>
      </c>
      <c r="H8" s="5">
        <v>36202</v>
      </c>
    </row>
    <row r="9" spans="1:8" s="49" customFormat="1" ht="12.75">
      <c r="A9" s="12" t="s">
        <v>14</v>
      </c>
      <c r="B9" s="12" t="s">
        <v>72</v>
      </c>
      <c r="C9" s="2"/>
      <c r="D9" s="83"/>
      <c r="E9" s="3"/>
      <c r="F9" s="52">
        <v>302520</v>
      </c>
      <c r="G9" s="5">
        <v>36195</v>
      </c>
      <c r="H9" s="5">
        <v>36202</v>
      </c>
    </row>
    <row r="10" spans="1:8" s="7" customFormat="1" ht="12.75">
      <c r="A10" s="38"/>
      <c r="B10" s="38"/>
      <c r="C10" s="56"/>
      <c r="D10" s="110"/>
      <c r="E10" s="57"/>
      <c r="F10" s="86"/>
      <c r="G10" s="58"/>
      <c r="H10" s="58"/>
    </row>
    <row r="11" spans="1:8" ht="12.75">
      <c r="A11" s="8" t="s">
        <v>15</v>
      </c>
      <c r="B11" s="8" t="s">
        <v>9</v>
      </c>
      <c r="C11" s="2">
        <v>36178</v>
      </c>
      <c r="D11" s="113" t="s">
        <v>5</v>
      </c>
      <c r="E11" s="3">
        <v>36191</v>
      </c>
      <c r="F11" s="52">
        <v>302600</v>
      </c>
      <c r="G11" s="5">
        <v>36196</v>
      </c>
      <c r="H11" s="5">
        <v>36204</v>
      </c>
    </row>
    <row r="12" spans="1:8" ht="12.75">
      <c r="A12" s="8" t="s">
        <v>16</v>
      </c>
      <c r="B12" s="3" t="s">
        <v>4</v>
      </c>
      <c r="C12" s="2">
        <v>36185</v>
      </c>
      <c r="D12" s="113" t="s">
        <v>5</v>
      </c>
      <c r="E12" s="3">
        <v>36198</v>
      </c>
      <c r="F12" s="53">
        <v>302700</v>
      </c>
      <c r="G12" s="5">
        <v>36203</v>
      </c>
      <c r="H12" s="5">
        <v>36210</v>
      </c>
    </row>
    <row r="13" spans="1:8" ht="12.75">
      <c r="A13" s="17" t="s">
        <v>19</v>
      </c>
      <c r="B13" s="14" t="s">
        <v>9</v>
      </c>
      <c r="C13" s="2">
        <v>36192</v>
      </c>
      <c r="D13" s="113" t="s">
        <v>5</v>
      </c>
      <c r="E13" s="3">
        <v>36205</v>
      </c>
      <c r="F13" s="52">
        <v>302800</v>
      </c>
      <c r="G13" s="5">
        <v>36210</v>
      </c>
      <c r="H13" s="5">
        <v>36218</v>
      </c>
    </row>
    <row r="14" spans="1:8" ht="12.75">
      <c r="A14" s="8" t="s">
        <v>18</v>
      </c>
      <c r="B14" s="3" t="s">
        <v>12</v>
      </c>
      <c r="C14" s="2"/>
      <c r="D14" s="113"/>
      <c r="E14" s="3"/>
      <c r="F14" s="53">
        <v>302900</v>
      </c>
      <c r="G14" s="5">
        <v>36211</v>
      </c>
      <c r="H14" s="5">
        <v>36218</v>
      </c>
    </row>
    <row r="15" spans="1:8" ht="12.75">
      <c r="A15" s="17" t="s">
        <v>19</v>
      </c>
      <c r="B15" s="14" t="s">
        <v>4</v>
      </c>
      <c r="C15" s="2">
        <v>36199</v>
      </c>
      <c r="D15" s="113" t="s">
        <v>5</v>
      </c>
      <c r="E15" s="3">
        <v>36212</v>
      </c>
      <c r="F15" s="52">
        <v>303400</v>
      </c>
      <c r="G15" s="5">
        <v>36217</v>
      </c>
      <c r="H15" s="5">
        <v>36224</v>
      </c>
    </row>
    <row r="16" spans="1:8" ht="12.75">
      <c r="A16" s="17" t="s">
        <v>20</v>
      </c>
      <c r="B16" s="31" t="s">
        <v>12</v>
      </c>
      <c r="C16" s="2"/>
      <c r="D16" s="83"/>
      <c r="E16" s="3"/>
      <c r="F16" s="52">
        <v>303500</v>
      </c>
      <c r="G16" s="5">
        <v>36223</v>
      </c>
      <c r="H16" s="5">
        <v>36230</v>
      </c>
    </row>
    <row r="17" spans="1:8" ht="12.75">
      <c r="A17" s="17" t="s">
        <v>20</v>
      </c>
      <c r="B17" s="14" t="s">
        <v>72</v>
      </c>
      <c r="C17" s="120"/>
      <c r="D17" s="83"/>
      <c r="E17" s="3"/>
      <c r="F17" s="52">
        <v>303520</v>
      </c>
      <c r="G17" s="5">
        <v>36223</v>
      </c>
      <c r="H17" s="5">
        <v>36230</v>
      </c>
    </row>
    <row r="18" spans="1:8" ht="12.75">
      <c r="A18" s="66"/>
      <c r="B18" s="65"/>
      <c r="C18" s="133"/>
      <c r="D18" s="110"/>
      <c r="E18" s="57"/>
      <c r="F18" s="86"/>
      <c r="G18" s="58"/>
      <c r="H18" s="58"/>
    </row>
    <row r="19" spans="1:8" ht="12.75">
      <c r="A19" s="17" t="s">
        <v>21</v>
      </c>
      <c r="B19" s="14" t="s">
        <v>9</v>
      </c>
      <c r="C19" s="2">
        <v>36206</v>
      </c>
      <c r="D19" s="113" t="s">
        <v>5</v>
      </c>
      <c r="E19" s="3">
        <v>36219</v>
      </c>
      <c r="F19" s="52">
        <v>303600</v>
      </c>
      <c r="G19" s="5">
        <v>36224</v>
      </c>
      <c r="H19" s="5">
        <v>36232</v>
      </c>
    </row>
    <row r="20" spans="1:8" ht="12.75">
      <c r="A20" s="17" t="s">
        <v>21</v>
      </c>
      <c r="B20" s="3" t="s">
        <v>4</v>
      </c>
      <c r="C20" s="2">
        <v>36213</v>
      </c>
      <c r="D20" s="113" t="s">
        <v>5</v>
      </c>
      <c r="E20" s="3">
        <v>36226</v>
      </c>
      <c r="F20" s="53">
        <v>303700</v>
      </c>
      <c r="G20" s="5">
        <v>36231</v>
      </c>
      <c r="H20" s="5">
        <v>36238</v>
      </c>
    </row>
    <row r="21" spans="1:8" ht="12.75">
      <c r="A21" s="17" t="s">
        <v>24</v>
      </c>
      <c r="B21" s="3" t="s">
        <v>9</v>
      </c>
      <c r="C21" s="2">
        <v>36220</v>
      </c>
      <c r="D21" s="118" t="s">
        <v>5</v>
      </c>
      <c r="E21" s="3">
        <v>36233</v>
      </c>
      <c r="F21" s="53">
        <v>303800</v>
      </c>
      <c r="G21" s="5">
        <v>36238</v>
      </c>
      <c r="H21" s="5">
        <v>36246</v>
      </c>
    </row>
    <row r="22" spans="1:8" ht="12.75">
      <c r="A22" s="17" t="s">
        <v>23</v>
      </c>
      <c r="B22" s="14" t="s">
        <v>12</v>
      </c>
      <c r="C22" s="2"/>
      <c r="D22" s="83"/>
      <c r="E22" s="3"/>
      <c r="F22" s="52">
        <v>304100</v>
      </c>
      <c r="G22" s="5">
        <v>36243</v>
      </c>
      <c r="H22" s="5">
        <v>36250</v>
      </c>
    </row>
    <row r="23" spans="1:8" ht="12.75">
      <c r="A23" s="17" t="s">
        <v>24</v>
      </c>
      <c r="B23" s="14" t="s">
        <v>4</v>
      </c>
      <c r="C23" s="2">
        <v>36227</v>
      </c>
      <c r="D23" s="113" t="s">
        <v>5</v>
      </c>
      <c r="E23" s="3">
        <v>36240</v>
      </c>
      <c r="F23" s="52">
        <v>304200</v>
      </c>
      <c r="G23" s="5">
        <v>36245</v>
      </c>
      <c r="H23" s="5">
        <v>36252</v>
      </c>
    </row>
    <row r="24" spans="1:8" ht="12.75">
      <c r="A24" s="17" t="s">
        <v>77</v>
      </c>
      <c r="B24" s="14" t="s">
        <v>9</v>
      </c>
      <c r="C24" s="2">
        <v>36234</v>
      </c>
      <c r="D24" s="118" t="s">
        <v>5</v>
      </c>
      <c r="E24" s="3">
        <v>36247</v>
      </c>
      <c r="F24" s="52">
        <v>304300</v>
      </c>
      <c r="G24" s="5">
        <v>36252</v>
      </c>
      <c r="H24" s="5">
        <v>36260</v>
      </c>
    </row>
    <row r="25" spans="1:8" ht="12.75">
      <c r="A25" s="17" t="s">
        <v>25</v>
      </c>
      <c r="B25" s="31" t="s">
        <v>12</v>
      </c>
      <c r="C25" s="2"/>
      <c r="D25" s="83"/>
      <c r="E25" s="3"/>
      <c r="F25" s="52">
        <v>304500</v>
      </c>
      <c r="G25" s="5">
        <v>36253</v>
      </c>
      <c r="H25" s="5">
        <v>36260</v>
      </c>
    </row>
    <row r="26" spans="1:8" ht="12.75">
      <c r="A26" s="17" t="s">
        <v>25</v>
      </c>
      <c r="B26" s="14" t="s">
        <v>72</v>
      </c>
      <c r="C26" s="2"/>
      <c r="D26" s="83"/>
      <c r="E26" s="3"/>
      <c r="F26" s="52">
        <v>304520</v>
      </c>
      <c r="G26" s="5">
        <v>36253</v>
      </c>
      <c r="H26" s="5">
        <v>36260</v>
      </c>
    </row>
    <row r="27" spans="1:8" ht="12.75">
      <c r="A27" s="66"/>
      <c r="B27" s="65"/>
      <c r="C27" s="56"/>
      <c r="D27" s="132"/>
      <c r="E27" s="57"/>
      <c r="F27" s="86"/>
      <c r="G27" s="58"/>
      <c r="H27" s="58"/>
    </row>
    <row r="28" spans="1:8" ht="12.75">
      <c r="A28" s="17" t="s">
        <v>26</v>
      </c>
      <c r="B28" s="14" t="s">
        <v>4</v>
      </c>
      <c r="C28" s="92">
        <v>36241</v>
      </c>
      <c r="D28" s="113" t="s">
        <v>5</v>
      </c>
      <c r="E28" s="3">
        <v>36254</v>
      </c>
      <c r="F28" s="52">
        <v>304600</v>
      </c>
      <c r="G28" s="5">
        <v>36259</v>
      </c>
      <c r="H28" s="5">
        <v>36266</v>
      </c>
    </row>
    <row r="29" spans="1:8" ht="12.75">
      <c r="A29" s="17" t="s">
        <v>26</v>
      </c>
      <c r="B29" s="14" t="s">
        <v>9</v>
      </c>
      <c r="C29" s="2">
        <v>36248</v>
      </c>
      <c r="D29" s="113" t="s">
        <v>5</v>
      </c>
      <c r="E29" s="3">
        <v>36261</v>
      </c>
      <c r="F29" s="52">
        <v>304700</v>
      </c>
      <c r="G29" s="5">
        <v>36266</v>
      </c>
      <c r="H29" s="5">
        <v>36274</v>
      </c>
    </row>
    <row r="30" spans="1:8" ht="12.75">
      <c r="A30" s="8" t="s">
        <v>28</v>
      </c>
      <c r="B30" s="14" t="s">
        <v>4</v>
      </c>
      <c r="C30" s="2">
        <v>36255</v>
      </c>
      <c r="D30" s="113" t="s">
        <v>5</v>
      </c>
      <c r="E30" s="76">
        <v>36268</v>
      </c>
      <c r="F30" s="53">
        <v>305050</v>
      </c>
      <c r="G30" s="5">
        <v>36273</v>
      </c>
      <c r="H30" s="5">
        <v>36280</v>
      </c>
    </row>
    <row r="31" spans="1:8" ht="12.75">
      <c r="A31" s="8" t="s">
        <v>29</v>
      </c>
      <c r="B31" s="14" t="s">
        <v>12</v>
      </c>
      <c r="C31" s="45"/>
      <c r="D31" s="6"/>
      <c r="E31" s="46"/>
      <c r="F31" s="53">
        <v>305100</v>
      </c>
      <c r="G31" s="5">
        <v>36274</v>
      </c>
      <c r="H31" s="5">
        <v>36280</v>
      </c>
    </row>
    <row r="32" spans="1:8" ht="12.75">
      <c r="A32" s="8" t="s">
        <v>28</v>
      </c>
      <c r="B32" s="14" t="s">
        <v>9</v>
      </c>
      <c r="C32" s="2">
        <v>36262</v>
      </c>
      <c r="D32" s="113" t="s">
        <v>5</v>
      </c>
      <c r="E32" s="3">
        <v>36275</v>
      </c>
      <c r="F32" s="53">
        <v>305200</v>
      </c>
      <c r="G32" s="5">
        <v>36280</v>
      </c>
      <c r="H32" s="5">
        <v>36288</v>
      </c>
    </row>
    <row r="33" spans="1:8" ht="12.75">
      <c r="A33" s="17" t="s">
        <v>30</v>
      </c>
      <c r="B33" s="31" t="s">
        <v>12</v>
      </c>
      <c r="C33" s="2"/>
      <c r="D33" s="83"/>
      <c r="E33" s="3"/>
      <c r="F33" s="52">
        <v>305500</v>
      </c>
      <c r="G33" s="5">
        <v>36284</v>
      </c>
      <c r="H33" s="5">
        <v>36291</v>
      </c>
    </row>
    <row r="34" spans="1:8" ht="12.75">
      <c r="A34" s="17" t="s">
        <v>30</v>
      </c>
      <c r="B34" s="14" t="s">
        <v>72</v>
      </c>
      <c r="C34" s="2"/>
      <c r="D34" s="83"/>
      <c r="E34" s="3"/>
      <c r="F34" s="52">
        <v>305520</v>
      </c>
      <c r="G34" s="5">
        <v>36284</v>
      </c>
      <c r="H34" s="5">
        <v>36291</v>
      </c>
    </row>
    <row r="35" spans="1:8" ht="15" customHeight="1">
      <c r="A35" s="128"/>
      <c r="B35" s="128"/>
      <c r="C35" s="129"/>
      <c r="D35" s="130"/>
      <c r="E35" s="128"/>
      <c r="F35" s="131"/>
      <c r="G35" s="100"/>
      <c r="H35" s="100"/>
    </row>
    <row r="36" spans="1:8" ht="12.75">
      <c r="A36" s="17" t="s">
        <v>31</v>
      </c>
      <c r="B36" s="14" t="s">
        <v>4</v>
      </c>
      <c r="C36" s="2">
        <v>36269</v>
      </c>
      <c r="D36" s="113" t="s">
        <v>5</v>
      </c>
      <c r="E36" s="3">
        <v>36282</v>
      </c>
      <c r="F36" s="52">
        <v>305600</v>
      </c>
      <c r="G36" s="5">
        <v>36287</v>
      </c>
      <c r="H36" s="5">
        <v>36294</v>
      </c>
    </row>
    <row r="37" spans="1:8" ht="12.75">
      <c r="A37" s="19" t="s">
        <v>31</v>
      </c>
      <c r="B37" s="14" t="s">
        <v>9</v>
      </c>
      <c r="C37" s="2">
        <v>36276</v>
      </c>
      <c r="D37" s="113" t="s">
        <v>5</v>
      </c>
      <c r="E37" s="3">
        <v>36289</v>
      </c>
      <c r="F37" s="52">
        <v>305700</v>
      </c>
      <c r="G37" s="5">
        <v>36294</v>
      </c>
      <c r="H37" s="5">
        <v>36302</v>
      </c>
    </row>
    <row r="38" spans="1:8" s="34" customFormat="1" ht="12.75">
      <c r="A38" s="8" t="s">
        <v>33</v>
      </c>
      <c r="B38" s="8" t="s">
        <v>4</v>
      </c>
      <c r="C38" s="21">
        <v>36283</v>
      </c>
      <c r="D38" s="113" t="s">
        <v>5</v>
      </c>
      <c r="E38" s="8">
        <v>36296</v>
      </c>
      <c r="F38" s="53">
        <v>305800</v>
      </c>
      <c r="G38" s="90">
        <v>36301</v>
      </c>
      <c r="H38" s="5">
        <v>36308</v>
      </c>
    </row>
    <row r="39" spans="1:8" ht="12.75">
      <c r="A39" s="8" t="s">
        <v>34</v>
      </c>
      <c r="B39" s="14" t="s">
        <v>12</v>
      </c>
      <c r="C39" s="47"/>
      <c r="D39" s="6"/>
      <c r="E39" s="48"/>
      <c r="F39" s="52">
        <v>305900</v>
      </c>
      <c r="G39" s="15">
        <v>36302</v>
      </c>
      <c r="H39" s="15">
        <v>36309</v>
      </c>
    </row>
    <row r="40" spans="1:8" ht="12.75">
      <c r="A40" s="17" t="s">
        <v>33</v>
      </c>
      <c r="B40" s="14" t="s">
        <v>9</v>
      </c>
      <c r="C40" s="9">
        <v>36290</v>
      </c>
      <c r="D40" s="113" t="s">
        <v>5</v>
      </c>
      <c r="E40" s="14">
        <v>36303</v>
      </c>
      <c r="F40" s="52">
        <v>306300</v>
      </c>
      <c r="G40" s="15">
        <v>36308</v>
      </c>
      <c r="H40" s="15">
        <v>36316</v>
      </c>
    </row>
    <row r="41" spans="1:8" ht="12.75">
      <c r="A41" s="17" t="s">
        <v>97</v>
      </c>
      <c r="B41" s="14" t="s">
        <v>4</v>
      </c>
      <c r="C41" s="9">
        <v>36297</v>
      </c>
      <c r="D41" s="113"/>
      <c r="E41" s="14">
        <v>36310</v>
      </c>
      <c r="F41" s="52">
        <v>306400</v>
      </c>
      <c r="G41" s="15">
        <v>36315</v>
      </c>
      <c r="H41" s="15">
        <v>36322</v>
      </c>
    </row>
    <row r="42" spans="1:8" ht="12.75">
      <c r="A42" s="8" t="s">
        <v>35</v>
      </c>
      <c r="B42" s="1" t="s">
        <v>12</v>
      </c>
      <c r="C42" s="9"/>
      <c r="D42" s="83"/>
      <c r="E42" s="14"/>
      <c r="F42" s="50">
        <v>306500</v>
      </c>
      <c r="G42" s="15">
        <v>36316</v>
      </c>
      <c r="H42" s="15">
        <v>36322</v>
      </c>
    </row>
    <row r="43" spans="1:8" ht="12.75">
      <c r="A43" s="17" t="s">
        <v>35</v>
      </c>
      <c r="B43" s="14" t="s">
        <v>72</v>
      </c>
      <c r="C43" s="9"/>
      <c r="D43" s="83"/>
      <c r="E43" s="14"/>
      <c r="F43" s="52">
        <v>306520</v>
      </c>
      <c r="G43" s="15">
        <v>36316</v>
      </c>
      <c r="H43" s="15">
        <v>36322</v>
      </c>
    </row>
    <row r="44" spans="1:8" ht="12.75">
      <c r="A44" s="66"/>
      <c r="B44" s="65"/>
      <c r="C44" s="74"/>
      <c r="D44" s="110"/>
      <c r="E44" s="65"/>
      <c r="F44" s="86"/>
      <c r="G44" s="75"/>
      <c r="H44" s="75"/>
    </row>
    <row r="45" spans="1:8" ht="12.75">
      <c r="A45" s="1" t="s">
        <v>36</v>
      </c>
      <c r="B45" s="8" t="s">
        <v>9</v>
      </c>
      <c r="C45" s="9">
        <v>36304</v>
      </c>
      <c r="D45" s="113" t="s">
        <v>5</v>
      </c>
      <c r="E45" s="14">
        <v>36317</v>
      </c>
      <c r="F45" s="50">
        <v>306600</v>
      </c>
      <c r="G45" s="15">
        <v>36322</v>
      </c>
      <c r="H45" s="15">
        <v>36330</v>
      </c>
    </row>
    <row r="46" spans="1:8" ht="12.75">
      <c r="A46" s="8" t="s">
        <v>36</v>
      </c>
      <c r="B46" s="8" t="s">
        <v>4</v>
      </c>
      <c r="C46" s="9">
        <v>36311</v>
      </c>
      <c r="D46" s="113" t="s">
        <v>5</v>
      </c>
      <c r="E46" s="14">
        <v>36324</v>
      </c>
      <c r="F46" s="50">
        <v>306700</v>
      </c>
      <c r="G46" s="15">
        <v>36329</v>
      </c>
      <c r="H46" s="15">
        <v>36336</v>
      </c>
    </row>
    <row r="47" spans="1:8" ht="12.75">
      <c r="A47" s="8"/>
      <c r="B47" s="8" t="s">
        <v>73</v>
      </c>
      <c r="C47" s="9"/>
      <c r="D47" s="113"/>
      <c r="E47" s="14"/>
      <c r="F47" s="50">
        <v>306800</v>
      </c>
      <c r="G47" s="20">
        <v>36333</v>
      </c>
      <c r="H47" s="15">
        <v>36340</v>
      </c>
    </row>
    <row r="48" spans="1:8" s="34" customFormat="1" ht="12.75">
      <c r="A48" s="8" t="s">
        <v>38</v>
      </c>
      <c r="B48" s="8" t="s">
        <v>12</v>
      </c>
      <c r="C48" s="21"/>
      <c r="D48" s="113"/>
      <c r="E48" s="3"/>
      <c r="F48" s="50">
        <v>307100</v>
      </c>
      <c r="G48" s="32">
        <v>36334</v>
      </c>
      <c r="H48" s="5">
        <v>36341</v>
      </c>
    </row>
    <row r="49" spans="1:8" ht="12.75">
      <c r="A49" s="8" t="s">
        <v>39</v>
      </c>
      <c r="B49" s="8" t="s">
        <v>9</v>
      </c>
      <c r="C49" s="9">
        <v>36318</v>
      </c>
      <c r="D49" s="113" t="s">
        <v>5</v>
      </c>
      <c r="E49" s="14">
        <v>36331</v>
      </c>
      <c r="F49" s="50">
        <v>307200</v>
      </c>
      <c r="G49" s="15">
        <v>36336</v>
      </c>
      <c r="H49" s="15">
        <v>36343</v>
      </c>
    </row>
    <row r="50" spans="1:8" ht="12.75">
      <c r="A50" s="8" t="s">
        <v>39</v>
      </c>
      <c r="B50" s="8" t="s">
        <v>4</v>
      </c>
      <c r="C50" s="9">
        <v>36325</v>
      </c>
      <c r="D50" s="118" t="s">
        <v>5</v>
      </c>
      <c r="E50" s="14">
        <v>36338</v>
      </c>
      <c r="F50" s="50">
        <v>307300</v>
      </c>
      <c r="G50" s="15">
        <v>36343</v>
      </c>
      <c r="H50" s="15">
        <v>36350</v>
      </c>
    </row>
    <row r="51" spans="1:8" ht="12.75">
      <c r="A51" s="8" t="s">
        <v>40</v>
      </c>
      <c r="B51" s="1" t="s">
        <v>12</v>
      </c>
      <c r="C51" s="9"/>
      <c r="D51" s="113"/>
      <c r="E51" s="14"/>
      <c r="F51" s="50">
        <v>307500</v>
      </c>
      <c r="G51" s="15">
        <v>36347</v>
      </c>
      <c r="H51" s="15">
        <v>36351</v>
      </c>
    </row>
    <row r="52" spans="1:8" ht="12.75">
      <c r="A52" s="1" t="s">
        <v>40</v>
      </c>
      <c r="B52" s="8" t="s">
        <v>72</v>
      </c>
      <c r="C52" s="9"/>
      <c r="D52" s="113"/>
      <c r="E52" s="14"/>
      <c r="F52" s="50">
        <v>307520</v>
      </c>
      <c r="G52" s="15">
        <v>36347</v>
      </c>
      <c r="H52" s="15">
        <v>36351</v>
      </c>
    </row>
    <row r="53" spans="1:8" ht="12.75">
      <c r="A53" s="55"/>
      <c r="B53" s="61"/>
      <c r="C53" s="74"/>
      <c r="D53" s="134"/>
      <c r="E53" s="65"/>
      <c r="F53" s="85"/>
      <c r="G53" s="75"/>
      <c r="H53" s="75"/>
    </row>
    <row r="54" spans="1:8" ht="12.75">
      <c r="A54" s="8" t="s">
        <v>41</v>
      </c>
      <c r="B54" s="8" t="s">
        <v>9</v>
      </c>
      <c r="C54" s="9">
        <v>36332</v>
      </c>
      <c r="D54" s="113" t="s">
        <v>5</v>
      </c>
      <c r="E54" s="14">
        <v>36345</v>
      </c>
      <c r="F54" s="50">
        <v>307600</v>
      </c>
      <c r="G54" s="15">
        <v>36350</v>
      </c>
      <c r="H54" s="15">
        <v>36358</v>
      </c>
    </row>
    <row r="55" spans="1:8" ht="12.75">
      <c r="A55" s="8" t="s">
        <v>41</v>
      </c>
      <c r="B55" s="8" t="s">
        <v>4</v>
      </c>
      <c r="C55" s="9">
        <v>36339</v>
      </c>
      <c r="D55" s="113" t="s">
        <v>5</v>
      </c>
      <c r="E55" s="14">
        <v>36352</v>
      </c>
      <c r="F55" s="50">
        <v>307700</v>
      </c>
      <c r="G55" s="15">
        <v>36357</v>
      </c>
      <c r="H55" s="15">
        <v>36364</v>
      </c>
    </row>
    <row r="56" spans="1:8" ht="12.75">
      <c r="A56" s="8" t="s">
        <v>43</v>
      </c>
      <c r="B56" s="1" t="s">
        <v>9</v>
      </c>
      <c r="C56" s="9">
        <v>36346</v>
      </c>
      <c r="D56" s="113" t="s">
        <v>5</v>
      </c>
      <c r="E56" s="14">
        <v>36359</v>
      </c>
      <c r="F56" s="50">
        <v>308200</v>
      </c>
      <c r="G56" s="15">
        <v>36364</v>
      </c>
      <c r="H56" s="15">
        <v>36372</v>
      </c>
    </row>
    <row r="57" spans="1:8" ht="12.75">
      <c r="A57" s="1" t="s">
        <v>44</v>
      </c>
      <c r="B57" s="8" t="s">
        <v>12</v>
      </c>
      <c r="C57" s="9"/>
      <c r="D57" s="113"/>
      <c r="E57" s="14"/>
      <c r="F57" s="50">
        <v>308100</v>
      </c>
      <c r="G57" s="15">
        <v>36363</v>
      </c>
      <c r="H57" s="15">
        <v>36372</v>
      </c>
    </row>
    <row r="58" spans="1:8" ht="12.75">
      <c r="A58" s="1" t="s">
        <v>43</v>
      </c>
      <c r="B58" s="8" t="s">
        <v>4</v>
      </c>
      <c r="C58" s="9">
        <v>36353</v>
      </c>
      <c r="D58" s="119" t="s">
        <v>5</v>
      </c>
      <c r="E58" s="14">
        <v>36366</v>
      </c>
      <c r="F58" s="50">
        <v>308300</v>
      </c>
      <c r="G58" s="15">
        <v>36371</v>
      </c>
      <c r="H58" s="15">
        <v>36378</v>
      </c>
    </row>
    <row r="59" spans="1:8" ht="12.75">
      <c r="A59" s="8" t="s">
        <v>45</v>
      </c>
      <c r="B59" s="1" t="s">
        <v>12</v>
      </c>
      <c r="C59" s="9"/>
      <c r="D59" s="113"/>
      <c r="E59" s="14"/>
      <c r="F59" s="50">
        <v>308500</v>
      </c>
      <c r="G59" s="15">
        <v>36376</v>
      </c>
      <c r="H59" s="15">
        <v>36383</v>
      </c>
    </row>
    <row r="60" spans="1:8" ht="12.75">
      <c r="A60" s="8" t="s">
        <v>45</v>
      </c>
      <c r="B60" s="8" t="s">
        <v>72</v>
      </c>
      <c r="C60" s="9"/>
      <c r="D60" s="113"/>
      <c r="E60" s="14"/>
      <c r="F60" s="50">
        <v>308520</v>
      </c>
      <c r="G60" s="15">
        <v>36376</v>
      </c>
      <c r="H60" s="15">
        <v>36383</v>
      </c>
    </row>
    <row r="61" spans="1:8" ht="12.75">
      <c r="A61" s="61"/>
      <c r="B61" s="61"/>
      <c r="C61" s="74"/>
      <c r="D61" s="134"/>
      <c r="E61" s="65"/>
      <c r="F61" s="85"/>
      <c r="G61" s="75"/>
      <c r="H61" s="75"/>
    </row>
    <row r="62" spans="1:8" ht="12.75">
      <c r="A62" s="8" t="s">
        <v>46</v>
      </c>
      <c r="B62" s="8" t="s">
        <v>9</v>
      </c>
      <c r="C62" s="9">
        <v>36360</v>
      </c>
      <c r="D62" s="113" t="s">
        <v>5</v>
      </c>
      <c r="E62" s="14">
        <v>36373</v>
      </c>
      <c r="F62" s="50">
        <v>308600</v>
      </c>
      <c r="G62" s="20">
        <v>36378</v>
      </c>
      <c r="H62" s="15">
        <v>36386</v>
      </c>
    </row>
    <row r="63" spans="1:8" ht="12.75">
      <c r="A63" s="8" t="s">
        <v>46</v>
      </c>
      <c r="B63" s="8" t="s">
        <v>4</v>
      </c>
      <c r="C63" s="9">
        <v>36367</v>
      </c>
      <c r="D63" s="113" t="s">
        <v>5</v>
      </c>
      <c r="E63" s="14">
        <v>36380</v>
      </c>
      <c r="F63" s="50">
        <v>308700</v>
      </c>
      <c r="G63" s="15">
        <v>36385</v>
      </c>
      <c r="H63" s="15">
        <v>36392</v>
      </c>
    </row>
    <row r="64" spans="1:8" ht="12.75">
      <c r="A64" s="8" t="s">
        <v>48</v>
      </c>
      <c r="B64" s="8" t="s">
        <v>9</v>
      </c>
      <c r="C64" s="9">
        <v>36374</v>
      </c>
      <c r="D64" s="113" t="s">
        <v>5</v>
      </c>
      <c r="E64" s="14">
        <v>36387</v>
      </c>
      <c r="F64" s="50">
        <v>308800</v>
      </c>
      <c r="G64" s="15">
        <v>36392</v>
      </c>
      <c r="H64" s="15">
        <v>36400</v>
      </c>
    </row>
    <row r="65" spans="1:8" ht="12.75">
      <c r="A65" s="8" t="s">
        <v>49</v>
      </c>
      <c r="B65" s="8" t="s">
        <v>12</v>
      </c>
      <c r="C65" s="9"/>
      <c r="D65" s="83"/>
      <c r="E65" s="14"/>
      <c r="F65" s="50">
        <v>308900</v>
      </c>
      <c r="G65" s="15">
        <v>36393</v>
      </c>
      <c r="H65" s="15">
        <v>36400</v>
      </c>
    </row>
    <row r="66" spans="1:8" ht="12.75">
      <c r="A66" s="8" t="s">
        <v>48</v>
      </c>
      <c r="B66" s="8" t="s">
        <v>4</v>
      </c>
      <c r="C66" s="84">
        <v>36381</v>
      </c>
      <c r="D66" s="113" t="s">
        <v>5</v>
      </c>
      <c r="E66" s="14">
        <v>36394</v>
      </c>
      <c r="F66" s="50">
        <v>309300</v>
      </c>
      <c r="G66" s="15">
        <v>36399</v>
      </c>
      <c r="H66" s="15">
        <v>36406</v>
      </c>
    </row>
    <row r="67" spans="1:8" ht="12.75">
      <c r="A67" s="8" t="s">
        <v>95</v>
      </c>
      <c r="B67" s="8" t="s">
        <v>9</v>
      </c>
      <c r="C67" s="21">
        <v>36388</v>
      </c>
      <c r="D67" s="113" t="s">
        <v>5</v>
      </c>
      <c r="E67" s="22">
        <v>36401</v>
      </c>
      <c r="F67" s="50">
        <v>309400</v>
      </c>
      <c r="G67" s="5">
        <v>36406</v>
      </c>
      <c r="H67" s="5">
        <v>36414</v>
      </c>
    </row>
    <row r="68" spans="1:8" ht="12.75">
      <c r="A68" s="8" t="s">
        <v>50</v>
      </c>
      <c r="B68" s="1" t="s">
        <v>12</v>
      </c>
      <c r="C68" s="9"/>
      <c r="D68" s="83"/>
      <c r="E68" s="14"/>
      <c r="F68" s="50">
        <v>309500</v>
      </c>
      <c r="G68" s="15">
        <v>36407</v>
      </c>
      <c r="H68" s="15">
        <v>36414</v>
      </c>
    </row>
    <row r="69" spans="1:8" ht="12.75">
      <c r="A69" s="8" t="s">
        <v>50</v>
      </c>
      <c r="B69" s="8" t="s">
        <v>72</v>
      </c>
      <c r="C69" s="9"/>
      <c r="D69" s="83"/>
      <c r="E69" s="14"/>
      <c r="F69" s="50">
        <v>309520</v>
      </c>
      <c r="G69" s="15">
        <v>36407</v>
      </c>
      <c r="H69" s="15">
        <v>36414</v>
      </c>
    </row>
    <row r="70" spans="1:8" s="7" customFormat="1" ht="12.75">
      <c r="A70" s="38"/>
      <c r="B70" s="38"/>
      <c r="C70" s="56"/>
      <c r="D70" s="110"/>
      <c r="E70" s="57"/>
      <c r="F70" s="86"/>
      <c r="G70" s="58"/>
      <c r="H70" s="58"/>
    </row>
    <row r="71" spans="1:8" ht="12.75">
      <c r="A71" s="8" t="s">
        <v>51</v>
      </c>
      <c r="B71" s="8" t="s">
        <v>4</v>
      </c>
      <c r="C71" s="21">
        <v>36395</v>
      </c>
      <c r="D71" s="113" t="s">
        <v>5</v>
      </c>
      <c r="E71" s="22">
        <v>36408</v>
      </c>
      <c r="F71" s="50">
        <v>309600</v>
      </c>
      <c r="G71" s="5">
        <v>36413</v>
      </c>
      <c r="H71" s="5">
        <v>36420</v>
      </c>
    </row>
    <row r="72" spans="1:8" ht="12.75">
      <c r="A72" s="8" t="s">
        <v>51</v>
      </c>
      <c r="B72" s="8" t="s">
        <v>9</v>
      </c>
      <c r="C72" s="21">
        <v>36402</v>
      </c>
      <c r="D72" s="113" t="s">
        <v>5</v>
      </c>
      <c r="E72" s="22">
        <v>36415</v>
      </c>
      <c r="F72" s="50">
        <v>309700</v>
      </c>
      <c r="G72" s="5">
        <v>36420</v>
      </c>
      <c r="H72" s="5">
        <v>36428</v>
      </c>
    </row>
    <row r="73" spans="1:8" ht="12.75">
      <c r="A73" s="8" t="s">
        <v>53</v>
      </c>
      <c r="B73" s="8" t="s">
        <v>12</v>
      </c>
      <c r="C73" s="21"/>
      <c r="D73" s="113"/>
      <c r="E73" s="22"/>
      <c r="F73" s="50">
        <v>310100</v>
      </c>
      <c r="G73" s="5">
        <v>36426</v>
      </c>
      <c r="H73" s="5">
        <v>36433</v>
      </c>
    </row>
    <row r="74" spans="1:8" s="34" customFormat="1" ht="12.75">
      <c r="A74" s="8" t="s">
        <v>54</v>
      </c>
      <c r="B74" s="8" t="s">
        <v>4</v>
      </c>
      <c r="C74" s="21">
        <v>36409</v>
      </c>
      <c r="D74" s="113" t="s">
        <v>5</v>
      </c>
      <c r="E74" s="3">
        <v>36422</v>
      </c>
      <c r="F74" s="50">
        <v>310200</v>
      </c>
      <c r="G74" s="5">
        <v>36427</v>
      </c>
      <c r="H74" s="5">
        <v>36434</v>
      </c>
    </row>
    <row r="75" spans="1:8" ht="12.75">
      <c r="A75" s="1" t="s">
        <v>54</v>
      </c>
      <c r="B75" s="8" t="s">
        <v>9</v>
      </c>
      <c r="C75" s="21">
        <v>36416</v>
      </c>
      <c r="D75" s="113" t="s">
        <v>5</v>
      </c>
      <c r="E75" s="22">
        <v>36429</v>
      </c>
      <c r="F75" s="50">
        <v>310300</v>
      </c>
      <c r="G75" s="5">
        <v>36434</v>
      </c>
      <c r="H75" s="5">
        <v>36442</v>
      </c>
    </row>
    <row r="76" spans="1:8" ht="12.75">
      <c r="A76" s="8" t="s">
        <v>55</v>
      </c>
      <c r="B76" s="1" t="s">
        <v>12</v>
      </c>
      <c r="C76" s="21"/>
      <c r="D76" s="83"/>
      <c r="E76" s="22"/>
      <c r="F76" s="50">
        <v>310500</v>
      </c>
      <c r="G76" s="5">
        <v>36435</v>
      </c>
      <c r="H76" s="5">
        <v>36442</v>
      </c>
    </row>
    <row r="77" spans="1:8" ht="12.75">
      <c r="A77" s="8" t="s">
        <v>55</v>
      </c>
      <c r="B77" s="8" t="s">
        <v>72</v>
      </c>
      <c r="C77" s="21"/>
      <c r="D77" s="83"/>
      <c r="E77" s="22"/>
      <c r="F77" s="50">
        <v>310520</v>
      </c>
      <c r="G77" s="5">
        <v>36435</v>
      </c>
      <c r="H77" s="5">
        <v>36442</v>
      </c>
    </row>
    <row r="78" spans="1:8" ht="12.75">
      <c r="A78" s="55"/>
      <c r="B78" s="61"/>
      <c r="C78" s="36"/>
      <c r="D78" s="134"/>
      <c r="E78" s="37"/>
      <c r="F78" s="85"/>
      <c r="G78" s="58"/>
      <c r="H78" s="58"/>
    </row>
    <row r="79" spans="1:8" ht="12.75">
      <c r="A79" s="8" t="s">
        <v>56</v>
      </c>
      <c r="B79" s="8" t="s">
        <v>4</v>
      </c>
      <c r="C79" s="21">
        <v>36423</v>
      </c>
      <c r="D79" s="113" t="s">
        <v>5</v>
      </c>
      <c r="E79" s="22">
        <v>36436</v>
      </c>
      <c r="F79" s="50">
        <v>310600</v>
      </c>
      <c r="G79" s="5">
        <v>36441</v>
      </c>
      <c r="H79" s="5">
        <v>36448</v>
      </c>
    </row>
    <row r="80" spans="1:8" ht="12.75">
      <c r="A80" s="1" t="s">
        <v>56</v>
      </c>
      <c r="B80" s="8" t="s">
        <v>9</v>
      </c>
      <c r="C80" s="21">
        <v>36430</v>
      </c>
      <c r="D80" s="113" t="s">
        <v>5</v>
      </c>
      <c r="E80" s="22">
        <v>36443</v>
      </c>
      <c r="F80" s="50">
        <v>310700</v>
      </c>
      <c r="G80" s="5">
        <v>36448</v>
      </c>
      <c r="H80" s="5">
        <v>36456</v>
      </c>
    </row>
    <row r="81" spans="1:8" ht="12.75">
      <c r="A81" s="1" t="s">
        <v>58</v>
      </c>
      <c r="B81" s="8" t="s">
        <v>4</v>
      </c>
      <c r="C81" s="21">
        <v>36437</v>
      </c>
      <c r="D81" s="113" t="s">
        <v>5</v>
      </c>
      <c r="E81" s="22">
        <v>36450</v>
      </c>
      <c r="F81" s="50">
        <v>310800</v>
      </c>
      <c r="G81" s="5">
        <v>36455</v>
      </c>
      <c r="H81" s="5">
        <v>36462</v>
      </c>
    </row>
    <row r="82" spans="1:8" ht="12.75">
      <c r="A82" s="1" t="s">
        <v>59</v>
      </c>
      <c r="B82" s="8" t="s">
        <v>12</v>
      </c>
      <c r="C82" s="21"/>
      <c r="D82" s="113"/>
      <c r="E82" s="22"/>
      <c r="F82" s="50">
        <v>310900</v>
      </c>
      <c r="G82" s="5">
        <v>36456</v>
      </c>
      <c r="H82" s="5">
        <v>36463</v>
      </c>
    </row>
    <row r="83" spans="1:10" s="25" customFormat="1" ht="12.75">
      <c r="A83" s="8" t="s">
        <v>58</v>
      </c>
      <c r="B83" s="8" t="s">
        <v>9</v>
      </c>
      <c r="C83" s="21">
        <v>36444</v>
      </c>
      <c r="D83" s="113" t="s">
        <v>5</v>
      </c>
      <c r="E83" s="22">
        <v>36457</v>
      </c>
      <c r="F83" s="50">
        <v>311300</v>
      </c>
      <c r="G83" s="5">
        <v>36462</v>
      </c>
      <c r="H83" s="5">
        <v>36470</v>
      </c>
      <c r="I83" s="16"/>
      <c r="J83" s="16"/>
    </row>
    <row r="84" spans="1:8" s="34" customFormat="1" ht="12.75">
      <c r="A84" s="8" t="s">
        <v>60</v>
      </c>
      <c r="B84" s="1" t="s">
        <v>12</v>
      </c>
      <c r="C84" s="21"/>
      <c r="D84" s="83"/>
      <c r="E84" s="3"/>
      <c r="F84" s="50">
        <v>311500</v>
      </c>
      <c r="G84" s="5">
        <v>36468</v>
      </c>
      <c r="H84" s="5">
        <v>36475</v>
      </c>
    </row>
    <row r="85" spans="1:8" s="25" customFormat="1" ht="12.75">
      <c r="A85" s="8" t="s">
        <v>60</v>
      </c>
      <c r="B85" s="8" t="s">
        <v>72</v>
      </c>
      <c r="C85" s="21"/>
      <c r="D85" s="83"/>
      <c r="E85" s="22"/>
      <c r="F85" s="50">
        <v>311520</v>
      </c>
      <c r="G85" s="5">
        <v>36468</v>
      </c>
      <c r="H85" s="5">
        <v>36475</v>
      </c>
    </row>
    <row r="86" spans="1:8" s="25" customFormat="1" ht="12.75">
      <c r="A86" s="61"/>
      <c r="B86" s="61"/>
      <c r="C86" s="36"/>
      <c r="D86" s="110"/>
      <c r="E86" s="37"/>
      <c r="F86" s="85"/>
      <c r="G86" s="58"/>
      <c r="H86" s="58"/>
    </row>
    <row r="87" spans="1:8" ht="12.75">
      <c r="A87" s="8" t="s">
        <v>61</v>
      </c>
      <c r="B87" s="8" t="s">
        <v>4</v>
      </c>
      <c r="C87" s="21">
        <v>36451</v>
      </c>
      <c r="D87" s="113" t="s">
        <v>5</v>
      </c>
      <c r="E87" s="22">
        <v>36464</v>
      </c>
      <c r="F87" s="50">
        <v>311600</v>
      </c>
      <c r="G87" s="5">
        <v>36469</v>
      </c>
      <c r="H87" s="5">
        <v>36476</v>
      </c>
    </row>
    <row r="88" spans="1:8" ht="12.75">
      <c r="A88" s="8" t="s">
        <v>61</v>
      </c>
      <c r="B88" s="8" t="s">
        <v>9</v>
      </c>
      <c r="C88" s="21">
        <v>36458</v>
      </c>
      <c r="D88" s="113" t="s">
        <v>5</v>
      </c>
      <c r="E88" s="22">
        <v>36471</v>
      </c>
      <c r="F88" s="50">
        <v>311700</v>
      </c>
      <c r="G88" s="5">
        <v>36476</v>
      </c>
      <c r="H88" s="5">
        <v>36484</v>
      </c>
    </row>
    <row r="89" spans="1:8" ht="12.75">
      <c r="A89" s="8" t="s">
        <v>63</v>
      </c>
      <c r="B89" s="8" t="s">
        <v>4</v>
      </c>
      <c r="C89" s="21">
        <v>36465</v>
      </c>
      <c r="D89" s="113" t="s">
        <v>5</v>
      </c>
      <c r="E89" s="22">
        <v>36478</v>
      </c>
      <c r="F89" s="50">
        <v>311800</v>
      </c>
      <c r="G89" s="5">
        <v>36483</v>
      </c>
      <c r="H89" s="5">
        <v>36489</v>
      </c>
    </row>
    <row r="90" spans="1:8" ht="12.75">
      <c r="A90" s="8" t="s">
        <v>62</v>
      </c>
      <c r="B90" s="8" t="s">
        <v>12</v>
      </c>
      <c r="C90" s="21"/>
      <c r="D90" s="113"/>
      <c r="E90" s="22"/>
      <c r="F90" s="50">
        <v>312100</v>
      </c>
      <c r="G90" s="5">
        <v>36487</v>
      </c>
      <c r="H90" s="5">
        <v>36494</v>
      </c>
    </row>
    <row r="91" spans="1:8" ht="12.75">
      <c r="A91" s="8" t="s">
        <v>63</v>
      </c>
      <c r="B91" s="8" t="s">
        <v>9</v>
      </c>
      <c r="C91" s="21">
        <v>36472</v>
      </c>
      <c r="D91" s="113" t="s">
        <v>5</v>
      </c>
      <c r="E91" s="22">
        <v>36485</v>
      </c>
      <c r="F91" s="50">
        <v>312200</v>
      </c>
      <c r="G91" s="5">
        <v>36489</v>
      </c>
      <c r="H91" s="5">
        <v>36498</v>
      </c>
    </row>
    <row r="92" spans="1:8" ht="12.75">
      <c r="A92" s="8" t="s">
        <v>96</v>
      </c>
      <c r="B92" s="8" t="s">
        <v>4</v>
      </c>
      <c r="C92" s="21">
        <v>36479</v>
      </c>
      <c r="D92" s="113" t="s">
        <v>5</v>
      </c>
      <c r="E92" s="22">
        <v>36492</v>
      </c>
      <c r="F92" s="50">
        <v>312300</v>
      </c>
      <c r="G92" s="5">
        <v>36497</v>
      </c>
      <c r="H92" s="5">
        <v>36504</v>
      </c>
    </row>
    <row r="93" spans="1:8" ht="12.75">
      <c r="A93" s="8" t="s">
        <v>64</v>
      </c>
      <c r="B93" s="1" t="s">
        <v>12</v>
      </c>
      <c r="C93" s="21"/>
      <c r="D93" s="83"/>
      <c r="E93" s="22"/>
      <c r="F93" s="50">
        <v>312500</v>
      </c>
      <c r="G93" s="5">
        <v>36498</v>
      </c>
      <c r="H93" s="5">
        <v>36505</v>
      </c>
    </row>
    <row r="94" spans="1:8" s="34" customFormat="1" ht="12.75">
      <c r="A94" s="8" t="s">
        <v>64</v>
      </c>
      <c r="B94" s="8" t="s">
        <v>72</v>
      </c>
      <c r="C94" s="21"/>
      <c r="D94" s="83"/>
      <c r="E94" s="3"/>
      <c r="F94" s="50">
        <v>312520</v>
      </c>
      <c r="G94" s="5">
        <v>36498</v>
      </c>
      <c r="H94" s="5">
        <v>36505</v>
      </c>
    </row>
    <row r="95" spans="1:8" ht="12.75">
      <c r="A95" s="61"/>
      <c r="B95" s="61"/>
      <c r="C95" s="36"/>
      <c r="D95" s="110"/>
      <c r="E95" s="37"/>
      <c r="F95" s="85"/>
      <c r="G95" s="58"/>
      <c r="H95" s="58"/>
    </row>
    <row r="96" spans="1:8" ht="12.75">
      <c r="A96" s="8" t="s">
        <v>65</v>
      </c>
      <c r="B96" s="8" t="s">
        <v>9</v>
      </c>
      <c r="C96" s="21">
        <v>36486</v>
      </c>
      <c r="D96" s="113" t="s">
        <v>5</v>
      </c>
      <c r="E96" s="22">
        <v>36499</v>
      </c>
      <c r="F96" s="50">
        <v>312600</v>
      </c>
      <c r="G96" s="5">
        <v>36504</v>
      </c>
      <c r="H96" s="5">
        <v>36512</v>
      </c>
    </row>
    <row r="97" spans="1:8" ht="12.75">
      <c r="A97" s="8" t="s">
        <v>65</v>
      </c>
      <c r="B97" s="8" t="s">
        <v>4</v>
      </c>
      <c r="C97" s="21">
        <v>36493</v>
      </c>
      <c r="D97" s="113" t="s">
        <v>5</v>
      </c>
      <c r="E97" s="22">
        <v>36506</v>
      </c>
      <c r="F97" s="50">
        <v>312700</v>
      </c>
      <c r="G97" s="5">
        <v>36510</v>
      </c>
      <c r="H97" s="5">
        <v>36516</v>
      </c>
    </row>
    <row r="98" spans="1:8" ht="12.75">
      <c r="A98" s="17" t="s">
        <v>67</v>
      </c>
      <c r="B98" s="14" t="s">
        <v>12</v>
      </c>
      <c r="C98" s="9"/>
      <c r="D98" s="113" t="s">
        <v>68</v>
      </c>
      <c r="E98" s="14"/>
      <c r="F98" s="50">
        <v>401100</v>
      </c>
      <c r="G98" s="5">
        <v>36515</v>
      </c>
      <c r="H98" s="5">
        <v>36526</v>
      </c>
    </row>
    <row r="99" spans="1:8" ht="12.75">
      <c r="A99" s="8" t="s">
        <v>66</v>
      </c>
      <c r="B99" s="8" t="s">
        <v>9</v>
      </c>
      <c r="C99" s="21">
        <v>36500</v>
      </c>
      <c r="D99" s="113" t="s">
        <v>5</v>
      </c>
      <c r="E99" s="22">
        <v>36513</v>
      </c>
      <c r="F99" s="50">
        <v>401200</v>
      </c>
      <c r="G99" s="5">
        <v>36516</v>
      </c>
      <c r="H99" s="5">
        <v>36526</v>
      </c>
    </row>
    <row r="100" spans="1:8" ht="12.75">
      <c r="A100" s="19" t="s">
        <v>66</v>
      </c>
      <c r="B100" s="14" t="s">
        <v>4</v>
      </c>
      <c r="C100" s="9">
        <v>36507</v>
      </c>
      <c r="D100" s="113" t="s">
        <v>5</v>
      </c>
      <c r="E100" s="14">
        <v>36520</v>
      </c>
      <c r="F100" s="50">
        <v>401300</v>
      </c>
      <c r="G100" s="5">
        <v>36526</v>
      </c>
      <c r="H100" s="5">
        <v>36532</v>
      </c>
    </row>
    <row r="101" spans="1:8" ht="12.75">
      <c r="A101" s="17" t="s">
        <v>70</v>
      </c>
      <c r="B101" s="31" t="s">
        <v>12</v>
      </c>
      <c r="C101" s="9"/>
      <c r="D101" s="83"/>
      <c r="E101" s="14"/>
      <c r="F101" s="50">
        <v>401500</v>
      </c>
      <c r="G101" s="5">
        <v>36530</v>
      </c>
      <c r="H101" s="5">
        <v>36536</v>
      </c>
    </row>
    <row r="102" spans="1:8" s="34" customFormat="1" ht="12.75">
      <c r="A102" s="8" t="s">
        <v>71</v>
      </c>
      <c r="B102" s="8" t="s">
        <v>72</v>
      </c>
      <c r="C102" s="21"/>
      <c r="D102" s="83"/>
      <c r="E102" s="3"/>
      <c r="F102" s="50">
        <v>401520</v>
      </c>
      <c r="G102" s="5">
        <v>36530</v>
      </c>
      <c r="H102" s="5">
        <v>36536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mergeCells count="6">
    <mergeCell ref="G1:G2"/>
    <mergeCell ref="H1:H2"/>
    <mergeCell ref="A1:A2"/>
    <mergeCell ref="B1:B2"/>
    <mergeCell ref="C1:E2"/>
    <mergeCell ref="F1:F2"/>
  </mergeCells>
  <printOptions/>
  <pageMargins left="0.75" right="0.75" top="1.01" bottom="0.68" header="0.3" footer="0.31"/>
  <pageSetup horizontalDpi="600" verticalDpi="600" orientation="portrait" r:id="rId1"/>
  <headerFooter alignWithMargins="0">
    <oddHeader>&amp;C&amp;"Helv,Bold"Univeraity of Wisconsin Processing Center
&amp;"Helv,Regular"750 University Avenue, Room 49
Madison, WI 53706
&amp;"Helv,Bold"&amp;12 2003 Payroll Schedule</oddHeader>
    <oddFooter>&amp;LUW1087 Rev 02/02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Morgan</dc:creator>
  <cp:keywords/>
  <dc:description/>
  <cp:lastModifiedBy>Michael Moore</cp:lastModifiedBy>
  <cp:lastPrinted>2002-08-20T15:01:28Z</cp:lastPrinted>
  <dcterms:created xsi:type="dcterms:W3CDTF">1998-03-03T14:29:05Z</dcterms:created>
  <dcterms:modified xsi:type="dcterms:W3CDTF">2003-03-20T12:51:05Z</dcterms:modified>
  <cp:category/>
  <cp:version/>
  <cp:contentType/>
  <cp:contentStatus/>
</cp:coreProperties>
</file>