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75" windowWidth="9690" windowHeight="6315" tabRatio="796" activeTab="2"/>
  </bookViews>
  <sheets>
    <sheet name="2001--all" sheetId="1" r:id="rId1"/>
    <sheet name="2001--Classified" sheetId="2" r:id="rId2"/>
    <sheet name="2001--Unclassified " sheetId="3" r:id="rId3"/>
    <sheet name="2001-Student" sheetId="4" r:id="rId4"/>
  </sheets>
  <definedNames>
    <definedName name="HTML_CodePage" hidden="1">1252</definedName>
    <definedName name="HTML_Control" localSheetId="0" hidden="1">{"'2001--all'!$A$1:$P$107"}</definedName>
    <definedName name="HTML_Control" localSheetId="1" hidden="1">{"'2000--Classified'!$A$1:$J$40"}</definedName>
    <definedName name="HTML_Control" localSheetId="3" hidden="1">{"'2000-Student'!$A$1:$J$39"}</definedName>
    <definedName name="HTML_Control" localSheetId="2" hidden="1">{"'2000--Unclassified '!$A$1:$G$49"}</definedName>
    <definedName name="HTML_Control" hidden="1">{"'UW1331-(1999-Student)'!$A$1:$I$39"}</definedName>
    <definedName name="HTML_Description" hidden="1">""</definedName>
    <definedName name="HTML_Email" hidden="1">""</definedName>
    <definedName name="HTML_Header" hidden="1">"2000 Payroll and Deduction Schedule"</definedName>
    <definedName name="HTML_LastUpdate" hidden="1">"05/23/2000"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"C:\DATA\web\ECBS\uw1087-2001-all.html"</definedName>
    <definedName name="HTML_Title" hidden="1">"2000 Payroll and Deduction Schedule"</definedName>
    <definedName name="_xlnm.Print_Area" localSheetId="0">'2001--all'!$A$1:$P$108</definedName>
    <definedName name="_xlnm.Print_Area" localSheetId="1">'2001--Classified'!$A$1:$P$43</definedName>
    <definedName name="_xlnm.Print_Area" localSheetId="3">'2001-Student'!$A$1:$H$41</definedName>
    <definedName name="_xlnm.Print_Area" localSheetId="2">'2001--Unclassified '!$A$1:$M$53</definedName>
    <definedName name="_xlnm.Print_Titles" localSheetId="0">'2001--all'!$1:$2</definedName>
    <definedName name="_xlnm.Print_Titles" localSheetId="1">'2001--Classified'!$1:$2</definedName>
    <definedName name="_xlnm.Print_Titles" localSheetId="3">'2001-Student'!$1:$2</definedName>
    <definedName name="_xlnm.Print_Titles" localSheetId="2">'2001--Unclassified '!$1:$2</definedName>
  </definedNames>
  <calcPr fullCalcOnLoad="1"/>
</workbook>
</file>

<file path=xl/sharedStrings.xml><?xml version="1.0" encoding="utf-8"?>
<sst xmlns="http://schemas.openxmlformats.org/spreadsheetml/2006/main" count="815" uniqueCount="99">
  <si>
    <t>DEDUCTION MAINT</t>
  </si>
  <si>
    <t>EDIT</t>
  </si>
  <si>
    <t>UPDATE</t>
  </si>
  <si>
    <t xml:space="preserve">Jan 'A' </t>
  </si>
  <si>
    <t>Classified</t>
  </si>
  <si>
    <t>-</t>
  </si>
  <si>
    <t>March</t>
  </si>
  <si>
    <t>February</t>
  </si>
  <si>
    <t>January</t>
  </si>
  <si>
    <t>Student</t>
  </si>
  <si>
    <t xml:space="preserve">Jan 'B' </t>
  </si>
  <si>
    <t xml:space="preserve">Jan 'Reg' </t>
  </si>
  <si>
    <t>Unclassified</t>
  </si>
  <si>
    <t xml:space="preserve">Jan 'EOM' </t>
  </si>
  <si>
    <t>Jan 'EOM'</t>
  </si>
  <si>
    <t xml:space="preserve">Feb 'A' </t>
  </si>
  <si>
    <t>Feb 'A'</t>
  </si>
  <si>
    <t>April</t>
  </si>
  <si>
    <t>Feb 'Reg'</t>
  </si>
  <si>
    <t>Feb 'B'</t>
  </si>
  <si>
    <t>Feb 'EOM'</t>
  </si>
  <si>
    <t>Mar 'A'</t>
  </si>
  <si>
    <t>May</t>
  </si>
  <si>
    <t>Mar 'Reg'</t>
  </si>
  <si>
    <t>Mar 'B'</t>
  </si>
  <si>
    <t>Mar 'EOM'</t>
  </si>
  <si>
    <t>Apr 'A'</t>
  </si>
  <si>
    <t>June</t>
  </si>
  <si>
    <t>Apr 'B'</t>
  </si>
  <si>
    <t>Apr 'Reg'</t>
  </si>
  <si>
    <t>Apr 'EOM'</t>
  </si>
  <si>
    <t>May 'A'</t>
  </si>
  <si>
    <t>July</t>
  </si>
  <si>
    <t>May 'B'</t>
  </si>
  <si>
    <t>May 'Reg'</t>
  </si>
  <si>
    <t>May 'EOM'</t>
  </si>
  <si>
    <t>Jun 'A'</t>
  </si>
  <si>
    <t>August</t>
  </si>
  <si>
    <t>Jun 'Reg'</t>
  </si>
  <si>
    <t>Jun 'B'</t>
  </si>
  <si>
    <t>Jun 'EOM'</t>
  </si>
  <si>
    <t>Jul 'A'</t>
  </si>
  <si>
    <t>September</t>
  </si>
  <si>
    <t>Jul 'B'</t>
  </si>
  <si>
    <t>Jul Reg'</t>
  </si>
  <si>
    <t>Jul 'EOM'</t>
  </si>
  <si>
    <t>Aug 'A'</t>
  </si>
  <si>
    <t>October</t>
  </si>
  <si>
    <t>Aug 'B'</t>
  </si>
  <si>
    <t>Aug 'Reg'</t>
  </si>
  <si>
    <t>Aug 'EOM'</t>
  </si>
  <si>
    <t>Sept 'A'</t>
  </si>
  <si>
    <t>November</t>
  </si>
  <si>
    <t>Sept 'Reg'</t>
  </si>
  <si>
    <t>Sept 'B'</t>
  </si>
  <si>
    <t>Sept 'EOM'</t>
  </si>
  <si>
    <t>Oct 'A'</t>
  </si>
  <si>
    <t>December</t>
  </si>
  <si>
    <t>Oct 'B'</t>
  </si>
  <si>
    <t>Oct 'Reg'</t>
  </si>
  <si>
    <t>Oct 'EOM'</t>
  </si>
  <si>
    <t>Nov 'A'</t>
  </si>
  <si>
    <t>Nov 'Reg'</t>
  </si>
  <si>
    <t>Nov 'B'</t>
  </si>
  <si>
    <t>Nov 'EOM'</t>
  </si>
  <si>
    <t xml:space="preserve">Dec 'A' </t>
  </si>
  <si>
    <t>Dec 'B'</t>
  </si>
  <si>
    <t>Dec 'Reg'</t>
  </si>
  <si>
    <t xml:space="preserve"> </t>
  </si>
  <si>
    <t>Dec 'B' '</t>
  </si>
  <si>
    <t xml:space="preserve">Dec 'EOM' </t>
  </si>
  <si>
    <t>Dec 'EOM'</t>
  </si>
  <si>
    <t>Colleges</t>
  </si>
  <si>
    <t>Classified LOS</t>
  </si>
  <si>
    <t>Feb'B'</t>
  </si>
  <si>
    <t>Jun 'C'</t>
  </si>
  <si>
    <t>Sep 'A'</t>
  </si>
  <si>
    <t>Sep 'B'</t>
  </si>
  <si>
    <t>Dec 'C'</t>
  </si>
  <si>
    <t>Mar 'C'</t>
  </si>
  <si>
    <t>Sep 'C'</t>
  </si>
  <si>
    <t>Sept 'C'</t>
  </si>
  <si>
    <t>PAY
PERIOD</t>
  </si>
  <si>
    <t>PAY PERIOD
DATES</t>
  </si>
  <si>
    <t>CALC
NUMBER</t>
  </si>
  <si>
    <t>CHECK
PAYABLE</t>
  </si>
  <si>
    <t>STATE
GROUP
HEALTH</t>
  </si>
  <si>
    <t>STATE
GROUP
LIFE</t>
  </si>
  <si>
    <t>DENTAL</t>
  </si>
  <si>
    <t>REP</t>
  </si>
  <si>
    <t xml:space="preserve">
DESCRIPTION</t>
  </si>
  <si>
    <t>CHECK
PAYABLE
DATE</t>
  </si>
  <si>
    <t xml:space="preserve">INCOME
CONTIN-UATION </t>
  </si>
  <si>
    <t>NON-REP/ UNCLASS</t>
  </si>
  <si>
    <t>DEDUCTION MAIN</t>
  </si>
  <si>
    <t>INCOME
CONTIN-UATION</t>
  </si>
  <si>
    <t>SEE
BELOW*</t>
  </si>
  <si>
    <t xml:space="preserve">INCOME
CONTIN-
UATION
</t>
  </si>
  <si>
    <t>PAYROLL
CALC
DATE**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</si>
</sst>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;[Red]0"/>
    <numFmt numFmtId="167" formatCode="0000000"/>
    <numFmt numFmtId="168" formatCode="00000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NewCenturySchlbk"/>
      <family val="0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164" fontId="5" fillId="0" borderId="1" xfId="0" applyNumberFormat="1" applyFont="1" applyBorder="1" applyAlignment="1" quotePrefix="1">
      <alignment horizontal="left"/>
    </xf>
    <xf numFmtId="164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4" fillId="0" borderId="4" xfId="0" applyNumberFormat="1" applyFont="1" applyBorder="1" applyAlignment="1">
      <alignment horizontal="centerContinuous"/>
    </xf>
    <xf numFmtId="164" fontId="5" fillId="0" borderId="1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4" fontId="5" fillId="0" borderId="2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left"/>
    </xf>
    <xf numFmtId="164" fontId="5" fillId="0" borderId="7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164" fontId="5" fillId="0" borderId="8" xfId="0" applyNumberFormat="1" applyFont="1" applyBorder="1" applyAlignment="1">
      <alignment horizontal="left"/>
    </xf>
    <xf numFmtId="0" fontId="0" fillId="0" borderId="5" xfId="0" applyFont="1" applyBorder="1" applyAlignment="1">
      <alignment/>
    </xf>
    <xf numFmtId="164" fontId="5" fillId="0" borderId="8" xfId="0" applyNumberFormat="1" applyFont="1" applyBorder="1" applyAlignment="1" quotePrefix="1">
      <alignment horizontal="left"/>
    </xf>
    <xf numFmtId="164" fontId="5" fillId="0" borderId="7" xfId="0" applyNumberFormat="1" applyFont="1" applyBorder="1" applyAlignment="1" quotePrefix="1">
      <alignment horizontal="center" vertical="center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Continuous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 quotePrefix="1">
      <alignment horizontal="left"/>
    </xf>
    <xf numFmtId="164" fontId="5" fillId="0" borderId="1" xfId="0" applyNumberFormat="1" applyFont="1" applyBorder="1" applyAlignment="1" quotePrefix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164" fontId="5" fillId="0" borderId="8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Continuous"/>
    </xf>
    <xf numFmtId="164" fontId="5" fillId="2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left"/>
    </xf>
    <xf numFmtId="164" fontId="5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Continuous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6" fillId="0" borderId="5" xfId="0" applyFont="1" applyBorder="1" applyAlignment="1">
      <alignment/>
    </xf>
    <xf numFmtId="167" fontId="5" fillId="0" borderId="1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167" fontId="5" fillId="0" borderId="7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 quotePrefix="1">
      <alignment horizontal="left"/>
    </xf>
    <xf numFmtId="164" fontId="5" fillId="2" borderId="2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/>
    </xf>
    <xf numFmtId="164" fontId="5" fillId="2" borderId="8" xfId="0" applyNumberFormat="1" applyFont="1" applyFill="1" applyBorder="1" applyAlignment="1" quotePrefix="1">
      <alignment horizontal="left"/>
    </xf>
    <xf numFmtId="164" fontId="5" fillId="2" borderId="7" xfId="0" applyNumberFormat="1" applyFont="1" applyFill="1" applyBorder="1" applyAlignment="1">
      <alignment horizontal="left"/>
    </xf>
    <xf numFmtId="164" fontId="5" fillId="2" borderId="8" xfId="0" applyNumberFormat="1" applyFont="1" applyFill="1" applyBorder="1" applyAlignment="1">
      <alignment horizontal="left"/>
    </xf>
    <xf numFmtId="164" fontId="5" fillId="3" borderId="8" xfId="0" applyNumberFormat="1" applyFont="1" applyFill="1" applyBorder="1" applyAlignment="1" quotePrefix="1">
      <alignment horizontal="left"/>
    </xf>
    <xf numFmtId="164" fontId="5" fillId="3" borderId="7" xfId="0" applyNumberFormat="1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64" fontId="5" fillId="2" borderId="7" xfId="0" applyNumberFormat="1" applyFont="1" applyFill="1" applyBorder="1" applyAlignment="1" quotePrefix="1">
      <alignment horizontal="left"/>
    </xf>
    <xf numFmtId="164" fontId="5" fillId="2" borderId="5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 quotePrefix="1">
      <alignment horizontal="left"/>
    </xf>
    <xf numFmtId="164" fontId="5" fillId="3" borderId="8" xfId="0" applyNumberFormat="1" applyFont="1" applyFill="1" applyBorder="1" applyAlignment="1">
      <alignment horizontal="left"/>
    </xf>
    <xf numFmtId="164" fontId="5" fillId="3" borderId="5" xfId="0" applyNumberFormat="1" applyFont="1" applyFill="1" applyBorder="1" applyAlignment="1">
      <alignment horizontal="right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 quotePrefix="1">
      <alignment horizontal="left"/>
    </xf>
    <xf numFmtId="164" fontId="5" fillId="0" borderId="2" xfId="0" applyNumberFormat="1" applyFont="1" applyBorder="1" applyAlignment="1" quotePrefix="1">
      <alignment horizontal="left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 quotePrefix="1">
      <alignment horizontal="right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7" xfId="0" applyNumberFormat="1" applyFont="1" applyFill="1" applyBorder="1" applyAlignment="1">
      <alignment horizontal="center" vertical="center"/>
    </xf>
    <xf numFmtId="167" fontId="5" fillId="3" borderId="7" xfId="0" applyNumberFormat="1" applyFont="1" applyFill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/>
    </xf>
    <xf numFmtId="167" fontId="5" fillId="3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64" fontId="5" fillId="0" borderId="6" xfId="0" applyNumberFormat="1" applyFont="1" applyBorder="1" applyAlignment="1" quotePrefix="1">
      <alignment horizontal="right"/>
    </xf>
    <xf numFmtId="164" fontId="5" fillId="0" borderId="3" xfId="0" applyNumberFormat="1" applyFont="1" applyBorder="1" applyAlignment="1">
      <alignment horizontal="center" vertical="center"/>
    </xf>
    <xf numFmtId="0" fontId="4" fillId="3" borderId="1" xfId="0" applyFont="1" applyFill="1" applyBorder="1" applyAlignment="1" quotePrefix="1">
      <alignment horizontal="center" vertical="center" wrapText="1"/>
    </xf>
    <xf numFmtId="164" fontId="5" fillId="0" borderId="2" xfId="0" applyNumberFormat="1" applyFont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0" xfId="0" applyFont="1" applyBorder="1" applyAlignment="1">
      <alignment/>
    </xf>
    <xf numFmtId="167" fontId="5" fillId="2" borderId="8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167" fontId="5" fillId="3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Continuous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 quotePrefix="1">
      <alignment horizontal="left"/>
    </xf>
    <xf numFmtId="164" fontId="4" fillId="3" borderId="1" xfId="0" applyNumberFormat="1" applyFont="1" applyFill="1" applyBorder="1" applyAlignment="1" quotePrefix="1">
      <alignment horizontal="left"/>
    </xf>
    <xf numFmtId="164" fontId="4" fillId="2" borderId="1" xfId="0" applyNumberFormat="1" applyFont="1" applyFill="1" applyBorder="1" applyAlignment="1">
      <alignment horizontal="centerContinuous"/>
    </xf>
    <xf numFmtId="164" fontId="4" fillId="0" borderId="1" xfId="0" applyNumberFormat="1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0" fillId="0" borderId="2" xfId="0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64" fontId="5" fillId="2" borderId="2" xfId="0" applyNumberFormat="1" applyFont="1" applyFill="1" applyBorder="1" applyAlignment="1" quotePrefix="1">
      <alignment horizontal="left"/>
    </xf>
    <xf numFmtId="164" fontId="5" fillId="2" borderId="6" xfId="0" applyNumberFormat="1" applyFont="1" applyFill="1" applyBorder="1" applyAlignment="1">
      <alignment horizontal="right"/>
    </xf>
    <xf numFmtId="167" fontId="5" fillId="2" borderId="3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4" fontId="5" fillId="0" borderId="1" xfId="0" applyNumberFormat="1" applyFont="1" applyBorder="1" applyAlignment="1" quotePrefix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4" fillId="2" borderId="9" xfId="0" applyNumberFormat="1" applyFont="1" applyFill="1" applyBorder="1" applyAlignment="1" quotePrefix="1">
      <alignment horizontal="center" wrapText="1"/>
    </xf>
    <xf numFmtId="164" fontId="4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 quotePrefix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/>
    </xf>
    <xf numFmtId="164" fontId="4" fillId="2" borderId="12" xfId="0" applyNumberFormat="1" applyFont="1" applyFill="1" applyBorder="1" applyAlignment="1" quotePrefix="1">
      <alignment horizontal="center" wrapText="1"/>
    </xf>
    <xf numFmtId="164" fontId="4" fillId="2" borderId="13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" wrapText="1"/>
    </xf>
    <xf numFmtId="164" fontId="4" fillId="2" borderId="7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 quotePrefix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2" borderId="9" xfId="0" applyFont="1" applyFill="1" applyBorder="1" applyAlignment="1" quotePrefix="1">
      <alignment horizontal="center" vertical="justify" wrapText="1"/>
    </xf>
    <xf numFmtId="0" fontId="4" fillId="2" borderId="8" xfId="0" applyFont="1" applyFill="1" applyBorder="1" applyAlignment="1">
      <alignment horizontal="center" vertical="justify"/>
    </xf>
    <xf numFmtId="0" fontId="4" fillId="2" borderId="2" xfId="0" applyFont="1" applyFill="1" applyBorder="1" applyAlignment="1" quotePrefix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15" xfId="0" applyNumberFormat="1" applyFont="1" applyFill="1" applyBorder="1" applyAlignment="1" quotePrefix="1">
      <alignment horizontal="center" wrapText="1"/>
    </xf>
    <xf numFmtId="164" fontId="4" fillId="2" borderId="10" xfId="0" applyNumberFormat="1" applyFont="1" applyFill="1" applyBorder="1" applyAlignment="1">
      <alignment horizontal="center" wrapText="1"/>
    </xf>
    <xf numFmtId="164" fontId="4" fillId="2" borderId="16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 quotePrefix="1">
      <alignment horizontal="center" wrapText="1"/>
    </xf>
    <xf numFmtId="164" fontId="4" fillId="2" borderId="8" xfId="0" applyNumberFormat="1" applyFont="1" applyFill="1" applyBorder="1" applyAlignment="1">
      <alignment horizontal="center" wrapText="1"/>
    </xf>
    <xf numFmtId="164" fontId="4" fillId="2" borderId="8" xfId="0" applyNumberFormat="1" applyFont="1" applyFill="1" applyBorder="1" applyAlignment="1" quotePrefix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3" borderId="9" xfId="0" applyFont="1" applyFill="1" applyBorder="1" applyAlignment="1" quotePrefix="1">
      <alignment horizontal="center" wrapText="1"/>
    </xf>
    <xf numFmtId="0" fontId="4" fillId="3" borderId="8" xfId="0" applyFont="1" applyFill="1" applyBorder="1" applyAlignment="1" quotePrefix="1">
      <alignment horizontal="center" wrapText="1"/>
    </xf>
    <xf numFmtId="0" fontId="4" fillId="3" borderId="2" xfId="0" applyFont="1" applyFill="1" applyBorder="1" applyAlignment="1" quotePrefix="1">
      <alignment horizontal="center"/>
    </xf>
    <xf numFmtId="0" fontId="4" fillId="3" borderId="3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 quotePrefix="1">
      <alignment horizontal="center" wrapText="1"/>
    </xf>
    <xf numFmtId="164" fontId="4" fillId="2" borderId="9" xfId="0" applyNumberFormat="1" applyFont="1" applyFill="1" applyBorder="1" applyAlignment="1" quotePrefix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 quotePrefix="1">
      <alignment horizontal="center" wrapText="1"/>
    </xf>
    <xf numFmtId="167" fontId="4" fillId="2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workbookViewId="0" topLeftCell="A1">
      <pane xSplit="12000" topLeftCell="L1" activePane="topLeft" state="split"/>
      <selection pane="topLeft" activeCell="B4" sqref="B4"/>
      <selection pane="topRight" activeCell="L1" sqref="L1"/>
    </sheetView>
  </sheetViews>
  <sheetFormatPr defaultColWidth="9.140625" defaultRowHeight="15" customHeight="1"/>
  <cols>
    <col min="1" max="1" width="11.57421875" style="28" customWidth="1"/>
    <col min="2" max="2" width="13.8515625" style="28" customWidth="1"/>
    <col min="3" max="3" width="8.00390625" style="29" customWidth="1"/>
    <col min="4" max="4" width="0.9921875" style="30" customWidth="1"/>
    <col min="5" max="5" width="8.140625" style="28" customWidth="1"/>
    <col min="6" max="6" width="9.00390625" style="60" customWidth="1"/>
    <col min="7" max="7" width="9.7109375" style="31" customWidth="1"/>
    <col min="8" max="8" width="9.28125" style="31" customWidth="1"/>
    <col min="9" max="10" width="9.00390625" style="31" customWidth="1"/>
    <col min="11" max="11" width="9.00390625" style="32" customWidth="1"/>
    <col min="12" max="12" width="10.421875" style="32" customWidth="1"/>
    <col min="13" max="13" width="11.140625" style="32" customWidth="1"/>
    <col min="14" max="14" width="10.421875" style="32" customWidth="1"/>
    <col min="15" max="16" width="10.7109375" style="32" customWidth="1"/>
    <col min="17" max="16384" width="9.140625" style="18" customWidth="1"/>
  </cols>
  <sheetData>
    <row r="1" spans="1:18" s="50" customFormat="1" ht="15.75" customHeight="1">
      <c r="A1" s="163" t="s">
        <v>82</v>
      </c>
      <c r="B1" s="165" t="s">
        <v>90</v>
      </c>
      <c r="C1" s="167" t="s">
        <v>83</v>
      </c>
      <c r="D1" s="168"/>
      <c r="E1" s="169"/>
      <c r="F1" s="173" t="s">
        <v>84</v>
      </c>
      <c r="G1" s="163" t="s">
        <v>98</v>
      </c>
      <c r="H1" s="163" t="s">
        <v>85</v>
      </c>
      <c r="I1" s="176" t="s">
        <v>0</v>
      </c>
      <c r="J1" s="177"/>
      <c r="K1" s="173" t="s">
        <v>86</v>
      </c>
      <c r="L1" s="173" t="s">
        <v>96</v>
      </c>
      <c r="M1" s="178" t="s">
        <v>97</v>
      </c>
      <c r="N1" s="173" t="s">
        <v>87</v>
      </c>
      <c r="O1" s="180" t="s">
        <v>88</v>
      </c>
      <c r="P1" s="181"/>
      <c r="Q1" s="47"/>
      <c r="R1" s="47"/>
    </row>
    <row r="2" spans="1:18" s="50" customFormat="1" ht="29.25" customHeight="1">
      <c r="A2" s="164"/>
      <c r="B2" s="166"/>
      <c r="C2" s="170"/>
      <c r="D2" s="171"/>
      <c r="E2" s="172"/>
      <c r="F2" s="174"/>
      <c r="G2" s="164"/>
      <c r="H2" s="164"/>
      <c r="I2" s="136" t="s">
        <v>1</v>
      </c>
      <c r="J2" s="136" t="s">
        <v>2</v>
      </c>
      <c r="K2" s="175"/>
      <c r="L2" s="174"/>
      <c r="M2" s="179"/>
      <c r="N2" s="174"/>
      <c r="O2" s="137" t="s">
        <v>89</v>
      </c>
      <c r="P2" s="138" t="s">
        <v>93</v>
      </c>
      <c r="Q2" s="47"/>
      <c r="R2" s="47"/>
    </row>
    <row r="3" spans="1:16" ht="12.75">
      <c r="A3" s="19" t="s">
        <v>67</v>
      </c>
      <c r="B3" s="15" t="s">
        <v>12</v>
      </c>
      <c r="C3" s="10" t="s">
        <v>68</v>
      </c>
      <c r="D3" s="158" t="s">
        <v>68</v>
      </c>
      <c r="E3" s="15" t="s">
        <v>68</v>
      </c>
      <c r="F3" s="57">
        <v>101100</v>
      </c>
      <c r="G3" s="37">
        <v>35420</v>
      </c>
      <c r="H3" s="37">
        <v>35431</v>
      </c>
      <c r="I3" s="37">
        <v>35403</v>
      </c>
      <c r="J3" s="37">
        <v>35404</v>
      </c>
      <c r="K3" s="159" t="s">
        <v>7</v>
      </c>
      <c r="L3" s="159" t="s">
        <v>8</v>
      </c>
      <c r="M3" s="159" t="s">
        <v>57</v>
      </c>
      <c r="N3" s="159" t="s">
        <v>7</v>
      </c>
      <c r="O3" s="159"/>
      <c r="P3" s="159" t="s">
        <v>7</v>
      </c>
    </row>
    <row r="4" spans="1:16" ht="12.75" customHeight="1">
      <c r="A4" s="9" t="s">
        <v>66</v>
      </c>
      <c r="B4" s="9" t="s">
        <v>9</v>
      </c>
      <c r="C4" s="129">
        <v>35408</v>
      </c>
      <c r="D4" s="161" t="s">
        <v>5</v>
      </c>
      <c r="E4" s="9">
        <v>35421</v>
      </c>
      <c r="F4" s="56">
        <v>101200</v>
      </c>
      <c r="G4" s="5">
        <v>35426</v>
      </c>
      <c r="H4" s="5">
        <v>35434</v>
      </c>
      <c r="I4" s="5"/>
      <c r="J4" s="5"/>
      <c r="K4" s="6"/>
      <c r="L4" s="6"/>
      <c r="M4" s="6"/>
      <c r="N4" s="6"/>
      <c r="O4" s="6"/>
      <c r="P4" s="6"/>
    </row>
    <row r="5" spans="1:16" ht="12.75">
      <c r="A5" s="21" t="s">
        <v>78</v>
      </c>
      <c r="B5" s="15" t="s">
        <v>4</v>
      </c>
      <c r="C5" s="160">
        <v>35415</v>
      </c>
      <c r="D5" s="17" t="s">
        <v>5</v>
      </c>
      <c r="E5" s="19">
        <v>35428</v>
      </c>
      <c r="F5" s="57">
        <v>101300</v>
      </c>
      <c r="G5" s="37">
        <v>35433</v>
      </c>
      <c r="H5" s="37">
        <v>35440</v>
      </c>
      <c r="I5" s="37"/>
      <c r="J5" s="37"/>
      <c r="K5" s="159"/>
      <c r="L5" s="159"/>
      <c r="M5" s="159"/>
      <c r="N5" s="159"/>
      <c r="O5" s="159"/>
      <c r="P5" s="159"/>
    </row>
    <row r="6" spans="1:16" ht="12.75">
      <c r="A6" s="9" t="s">
        <v>70</v>
      </c>
      <c r="B6" s="83" t="s">
        <v>12</v>
      </c>
      <c r="C6" s="10"/>
      <c r="D6" s="90"/>
      <c r="E6" s="3"/>
      <c r="F6" s="56">
        <v>101500</v>
      </c>
      <c r="G6" s="5">
        <v>35434</v>
      </c>
      <c r="H6" s="5">
        <v>35441</v>
      </c>
      <c r="I6" s="5"/>
      <c r="J6" s="5"/>
      <c r="K6" s="6"/>
      <c r="L6" s="6"/>
      <c r="M6" s="6"/>
      <c r="N6" s="6"/>
      <c r="O6" s="6"/>
      <c r="P6" s="6"/>
    </row>
    <row r="7" spans="1:16" ht="12.75">
      <c r="A7" s="19" t="s">
        <v>71</v>
      </c>
      <c r="B7" s="15" t="s">
        <v>72</v>
      </c>
      <c r="C7" s="10"/>
      <c r="D7" s="90"/>
      <c r="E7" s="15"/>
      <c r="F7" s="56">
        <v>101520</v>
      </c>
      <c r="G7" s="5">
        <v>35434</v>
      </c>
      <c r="H7" s="5">
        <v>35441</v>
      </c>
      <c r="I7" s="6"/>
      <c r="J7" s="5"/>
      <c r="K7" s="6"/>
      <c r="L7" s="6"/>
      <c r="M7" s="6"/>
      <c r="N7" s="6"/>
      <c r="O7" s="6"/>
      <c r="P7" s="6"/>
    </row>
    <row r="8" spans="1:16" s="7" customFormat="1" ht="12.75" customHeight="1">
      <c r="A8" s="61"/>
      <c r="B8" s="154"/>
      <c r="C8" s="155"/>
      <c r="D8" s="147"/>
      <c r="E8" s="72"/>
      <c r="F8" s="156"/>
      <c r="G8" s="64"/>
      <c r="H8" s="64"/>
      <c r="I8" s="64"/>
      <c r="J8" s="64"/>
      <c r="K8" s="66"/>
      <c r="L8" s="66"/>
      <c r="M8" s="66"/>
      <c r="N8" s="66"/>
      <c r="O8" s="66"/>
      <c r="P8" s="66"/>
    </row>
    <row r="9" spans="1:16" s="7" customFormat="1" ht="12.75" customHeight="1">
      <c r="A9" s="1" t="s">
        <v>3</v>
      </c>
      <c r="B9" s="89" t="s">
        <v>9</v>
      </c>
      <c r="C9" s="14">
        <v>35422</v>
      </c>
      <c r="D9" s="133" t="s">
        <v>5</v>
      </c>
      <c r="E9" s="15">
        <v>35435</v>
      </c>
      <c r="F9" s="59">
        <v>101600</v>
      </c>
      <c r="G9" s="5">
        <v>35440</v>
      </c>
      <c r="H9" s="5">
        <v>35448</v>
      </c>
      <c r="I9" s="5"/>
      <c r="J9" s="5"/>
      <c r="K9" s="6"/>
      <c r="L9" s="6"/>
      <c r="M9" s="6"/>
      <c r="N9" s="6"/>
      <c r="O9" s="6"/>
      <c r="P9" s="6"/>
    </row>
    <row r="10" spans="1:16" s="7" customFormat="1" ht="12.75">
      <c r="A10" s="1" t="s">
        <v>3</v>
      </c>
      <c r="B10" s="1" t="s">
        <v>4</v>
      </c>
      <c r="C10" s="98">
        <v>35794</v>
      </c>
      <c r="D10" s="127" t="s">
        <v>5</v>
      </c>
      <c r="E10" s="15">
        <v>35442</v>
      </c>
      <c r="F10" s="56">
        <v>101700</v>
      </c>
      <c r="G10" s="5">
        <v>35447</v>
      </c>
      <c r="H10" s="5">
        <v>35454</v>
      </c>
      <c r="I10" s="5">
        <v>35445</v>
      </c>
      <c r="J10" s="5">
        <v>35446</v>
      </c>
      <c r="K10" s="6" t="s">
        <v>6</v>
      </c>
      <c r="L10" s="6" t="s">
        <v>7</v>
      </c>
      <c r="M10" s="6" t="s">
        <v>8</v>
      </c>
      <c r="N10" s="6"/>
      <c r="O10" s="6" t="s">
        <v>7</v>
      </c>
      <c r="P10" s="6" t="s">
        <v>6</v>
      </c>
    </row>
    <row r="11" spans="1:16" s="7" customFormat="1" ht="12.75">
      <c r="A11" s="1" t="s">
        <v>11</v>
      </c>
      <c r="B11" s="1" t="s">
        <v>12</v>
      </c>
      <c r="C11" s="2"/>
      <c r="D11" s="127"/>
      <c r="E11" s="3"/>
      <c r="F11" s="56">
        <v>102100</v>
      </c>
      <c r="G11" s="5">
        <v>35453</v>
      </c>
      <c r="H11" s="5">
        <v>35461</v>
      </c>
      <c r="I11" s="5">
        <v>35445</v>
      </c>
      <c r="J11" s="5">
        <v>35446</v>
      </c>
      <c r="K11" s="6" t="s">
        <v>6</v>
      </c>
      <c r="L11" s="6" t="s">
        <v>7</v>
      </c>
      <c r="M11" s="6" t="s">
        <v>8</v>
      </c>
      <c r="N11" s="6" t="s">
        <v>6</v>
      </c>
      <c r="O11" s="6"/>
      <c r="P11" s="6" t="s">
        <v>6</v>
      </c>
    </row>
    <row r="12" spans="1:16" s="7" customFormat="1" ht="12.75">
      <c r="A12" s="1" t="s">
        <v>10</v>
      </c>
      <c r="B12" s="1" t="s">
        <v>9</v>
      </c>
      <c r="C12" s="2">
        <v>35436</v>
      </c>
      <c r="D12" s="127" t="s">
        <v>5</v>
      </c>
      <c r="E12" s="3">
        <v>35449</v>
      </c>
      <c r="F12" s="56">
        <v>102200</v>
      </c>
      <c r="G12" s="5">
        <v>35454</v>
      </c>
      <c r="H12" s="5">
        <v>35462</v>
      </c>
      <c r="I12" s="5"/>
      <c r="J12" s="5"/>
      <c r="K12" s="6"/>
      <c r="L12" s="6"/>
      <c r="M12" s="6"/>
      <c r="N12" s="6"/>
      <c r="O12" s="6"/>
      <c r="P12" s="6"/>
    </row>
    <row r="13" spans="1:16" s="7" customFormat="1" ht="12.75">
      <c r="A13" s="1" t="s">
        <v>10</v>
      </c>
      <c r="B13" s="1" t="s">
        <v>4</v>
      </c>
      <c r="C13" s="2">
        <v>35443</v>
      </c>
      <c r="D13" s="127" t="s">
        <v>5</v>
      </c>
      <c r="E13" s="3">
        <v>35456</v>
      </c>
      <c r="F13" s="56">
        <v>102300</v>
      </c>
      <c r="G13" s="5">
        <v>35461</v>
      </c>
      <c r="H13" s="5">
        <v>35468</v>
      </c>
      <c r="I13" s="5"/>
      <c r="J13" s="5"/>
      <c r="K13" s="6"/>
      <c r="L13" s="6"/>
      <c r="M13" s="6"/>
      <c r="N13" s="6" t="s">
        <v>6</v>
      </c>
      <c r="O13" s="6"/>
      <c r="P13" s="6"/>
    </row>
    <row r="14" spans="1:16" s="7" customFormat="1" ht="12.75">
      <c r="A14" s="9" t="s">
        <v>13</v>
      </c>
      <c r="B14" s="1" t="s">
        <v>12</v>
      </c>
      <c r="C14" s="2"/>
      <c r="D14" s="90"/>
      <c r="E14" s="3"/>
      <c r="F14" s="56">
        <v>102500</v>
      </c>
      <c r="G14" s="5">
        <v>35465</v>
      </c>
      <c r="H14" s="5">
        <v>35472</v>
      </c>
      <c r="I14" s="5"/>
      <c r="J14" s="5"/>
      <c r="K14" s="6"/>
      <c r="L14" s="6"/>
      <c r="M14" s="6"/>
      <c r="N14" s="6"/>
      <c r="O14" s="6"/>
      <c r="P14" s="12"/>
    </row>
    <row r="15" spans="1:16" s="55" customFormat="1" ht="12.75">
      <c r="A15" s="13" t="s">
        <v>14</v>
      </c>
      <c r="B15" s="13" t="s">
        <v>72</v>
      </c>
      <c r="C15" s="2"/>
      <c r="D15" s="90"/>
      <c r="E15" s="3"/>
      <c r="F15" s="58">
        <v>102520</v>
      </c>
      <c r="G15" s="5">
        <v>35465</v>
      </c>
      <c r="H15" s="5">
        <v>35472</v>
      </c>
      <c r="I15" s="5"/>
      <c r="J15" s="5"/>
      <c r="K15" s="6"/>
      <c r="L15" s="6"/>
      <c r="M15" s="6"/>
      <c r="N15" s="6"/>
      <c r="O15" s="6"/>
      <c r="P15" s="6"/>
    </row>
    <row r="16" spans="1:16" s="7" customFormat="1" ht="12.75">
      <c r="A16" s="42"/>
      <c r="B16" s="42"/>
      <c r="C16" s="62"/>
      <c r="D16" s="120"/>
      <c r="E16" s="63"/>
      <c r="F16" s="93"/>
      <c r="G16" s="64"/>
      <c r="H16" s="64"/>
      <c r="I16" s="64"/>
      <c r="J16" s="64"/>
      <c r="K16" s="66"/>
      <c r="L16" s="66"/>
      <c r="M16" s="66"/>
      <c r="N16" s="66"/>
      <c r="O16" s="66"/>
      <c r="P16" s="66"/>
    </row>
    <row r="17" spans="1:16" ht="12.75">
      <c r="A17" s="9" t="s">
        <v>15</v>
      </c>
      <c r="B17" s="9" t="s">
        <v>9</v>
      </c>
      <c r="C17" s="2">
        <v>35450</v>
      </c>
      <c r="D17" s="127" t="s">
        <v>5</v>
      </c>
      <c r="E17" s="3">
        <v>35463</v>
      </c>
      <c r="F17" s="58">
        <v>102600</v>
      </c>
      <c r="G17" s="5">
        <v>35468</v>
      </c>
      <c r="H17" s="5">
        <v>35476</v>
      </c>
      <c r="I17" s="5"/>
      <c r="J17" s="5"/>
      <c r="K17" s="6"/>
      <c r="L17" s="6"/>
      <c r="M17" s="6"/>
      <c r="N17" s="6"/>
      <c r="O17" s="6"/>
      <c r="P17" s="6"/>
    </row>
    <row r="18" spans="1:16" ht="12.75">
      <c r="A18" s="9" t="s">
        <v>16</v>
      </c>
      <c r="B18" s="3" t="s">
        <v>4</v>
      </c>
      <c r="C18" s="2">
        <v>35457</v>
      </c>
      <c r="D18" s="127" t="s">
        <v>5</v>
      </c>
      <c r="E18" s="3">
        <v>35470</v>
      </c>
      <c r="F18" s="59">
        <v>102700</v>
      </c>
      <c r="G18" s="5">
        <v>35475</v>
      </c>
      <c r="H18" s="5">
        <v>35482</v>
      </c>
      <c r="I18" s="5">
        <v>35473</v>
      </c>
      <c r="J18" s="5">
        <v>35474</v>
      </c>
      <c r="K18" s="6" t="s">
        <v>17</v>
      </c>
      <c r="L18" s="6" t="s">
        <v>6</v>
      </c>
      <c r="M18" s="6" t="s">
        <v>7</v>
      </c>
      <c r="N18" s="6"/>
      <c r="O18" s="6" t="s">
        <v>6</v>
      </c>
      <c r="P18" s="6" t="s">
        <v>17</v>
      </c>
    </row>
    <row r="19" spans="1:16" ht="12.75">
      <c r="A19" s="9" t="s">
        <v>18</v>
      </c>
      <c r="B19" s="3" t="s">
        <v>12</v>
      </c>
      <c r="C19" s="2"/>
      <c r="D19" s="127"/>
      <c r="E19" s="3"/>
      <c r="F19" s="59">
        <v>103100</v>
      </c>
      <c r="G19" s="5">
        <v>35481</v>
      </c>
      <c r="H19" s="5">
        <v>35489</v>
      </c>
      <c r="I19" s="5">
        <v>35473</v>
      </c>
      <c r="J19" s="5">
        <v>35474</v>
      </c>
      <c r="K19" s="6" t="s">
        <v>17</v>
      </c>
      <c r="L19" s="6" t="s">
        <v>6</v>
      </c>
      <c r="M19" s="6" t="s">
        <v>7</v>
      </c>
      <c r="N19" s="6" t="s">
        <v>17</v>
      </c>
      <c r="O19" s="6"/>
      <c r="P19" s="6" t="s">
        <v>17</v>
      </c>
    </row>
    <row r="20" spans="1:16" ht="12.75">
      <c r="A20" s="19" t="s">
        <v>19</v>
      </c>
      <c r="B20" s="15" t="s">
        <v>9</v>
      </c>
      <c r="C20" s="2">
        <v>35464</v>
      </c>
      <c r="D20" s="127" t="s">
        <v>5</v>
      </c>
      <c r="E20" s="3">
        <v>35477</v>
      </c>
      <c r="F20" s="58">
        <v>103200</v>
      </c>
      <c r="G20" s="5">
        <v>35482</v>
      </c>
      <c r="H20" s="5">
        <v>35490</v>
      </c>
      <c r="I20" s="5"/>
      <c r="J20" s="5"/>
      <c r="K20" s="6"/>
      <c r="L20" s="6"/>
      <c r="M20" s="6"/>
      <c r="N20" s="6"/>
      <c r="O20" s="6"/>
      <c r="P20" s="6"/>
    </row>
    <row r="21" spans="1:16" ht="12.75">
      <c r="A21" s="19" t="s">
        <v>19</v>
      </c>
      <c r="B21" s="15" t="s">
        <v>4</v>
      </c>
      <c r="C21" s="2">
        <v>35471</v>
      </c>
      <c r="D21" s="127" t="s">
        <v>5</v>
      </c>
      <c r="E21" s="3">
        <v>35484</v>
      </c>
      <c r="F21" s="58">
        <v>103300</v>
      </c>
      <c r="G21" s="5">
        <v>35489</v>
      </c>
      <c r="H21" s="5">
        <v>35496</v>
      </c>
      <c r="I21" s="35"/>
      <c r="J21" s="35"/>
      <c r="K21" s="6"/>
      <c r="L21" s="6"/>
      <c r="M21" s="6"/>
      <c r="N21" s="6" t="s">
        <v>17</v>
      </c>
      <c r="O21" s="6"/>
      <c r="P21" s="6"/>
    </row>
    <row r="22" spans="1:16" ht="12.75">
      <c r="A22" s="19" t="s">
        <v>20</v>
      </c>
      <c r="B22" s="33" t="s">
        <v>12</v>
      </c>
      <c r="C22" s="2"/>
      <c r="D22" s="90"/>
      <c r="E22" s="3"/>
      <c r="F22" s="58">
        <v>103500</v>
      </c>
      <c r="G22" s="5">
        <v>35493</v>
      </c>
      <c r="H22" s="5">
        <v>35500</v>
      </c>
      <c r="I22" s="5"/>
      <c r="J22" s="5"/>
      <c r="K22" s="6"/>
      <c r="L22" s="6"/>
      <c r="M22" s="6"/>
      <c r="N22" s="6"/>
      <c r="O22" s="6"/>
      <c r="P22" s="6"/>
    </row>
    <row r="23" spans="1:16" ht="12.75">
      <c r="A23" s="19" t="s">
        <v>20</v>
      </c>
      <c r="B23" s="15" t="s">
        <v>72</v>
      </c>
      <c r="C23" s="135"/>
      <c r="D23" s="90"/>
      <c r="E23" s="3"/>
      <c r="F23" s="58">
        <v>103520</v>
      </c>
      <c r="G23" s="5">
        <v>35493</v>
      </c>
      <c r="H23" s="5">
        <v>35500</v>
      </c>
      <c r="I23" s="5"/>
      <c r="J23" s="5"/>
      <c r="K23" s="6"/>
      <c r="L23" s="6"/>
      <c r="M23" s="6"/>
      <c r="N23" s="6"/>
      <c r="O23" s="6"/>
      <c r="P23" s="6"/>
    </row>
    <row r="24" spans="1:16" ht="12.75">
      <c r="A24" s="73"/>
      <c r="B24" s="72"/>
      <c r="C24" s="148"/>
      <c r="D24" s="120"/>
      <c r="E24" s="63"/>
      <c r="F24" s="93"/>
      <c r="G24" s="64"/>
      <c r="H24" s="64"/>
      <c r="I24" s="64"/>
      <c r="J24" s="64"/>
      <c r="K24" s="66"/>
      <c r="L24" s="66"/>
      <c r="M24" s="66"/>
      <c r="N24" s="66"/>
      <c r="O24" s="66"/>
      <c r="P24" s="66"/>
    </row>
    <row r="25" spans="1:16" ht="12.75">
      <c r="A25" s="19" t="s">
        <v>21</v>
      </c>
      <c r="B25" s="15" t="s">
        <v>9</v>
      </c>
      <c r="C25" s="2">
        <v>35478</v>
      </c>
      <c r="D25" s="127" t="s">
        <v>5</v>
      </c>
      <c r="E25" s="3">
        <v>35491</v>
      </c>
      <c r="F25" s="58">
        <v>103600</v>
      </c>
      <c r="G25" s="5">
        <v>35496</v>
      </c>
      <c r="H25" s="5">
        <v>35504</v>
      </c>
      <c r="I25" s="5"/>
      <c r="J25" s="5"/>
      <c r="K25" s="6"/>
      <c r="L25" s="6"/>
      <c r="M25" s="6"/>
      <c r="N25" s="6"/>
      <c r="O25" s="6"/>
      <c r="P25" s="6"/>
    </row>
    <row r="26" spans="1:16" ht="12.75">
      <c r="A26" s="19" t="s">
        <v>21</v>
      </c>
      <c r="B26" s="3" t="s">
        <v>4</v>
      </c>
      <c r="C26" s="2">
        <v>35485</v>
      </c>
      <c r="D26" s="127" t="s">
        <v>5</v>
      </c>
      <c r="E26" s="3">
        <v>35498</v>
      </c>
      <c r="F26" s="59">
        <v>103700</v>
      </c>
      <c r="G26" s="5">
        <v>35503</v>
      </c>
      <c r="H26" s="5">
        <v>35510</v>
      </c>
      <c r="I26" s="5">
        <v>35501</v>
      </c>
      <c r="J26" s="5">
        <v>35502</v>
      </c>
      <c r="K26" s="6" t="s">
        <v>22</v>
      </c>
      <c r="L26" s="6" t="s">
        <v>17</v>
      </c>
      <c r="M26" s="6" t="s">
        <v>6</v>
      </c>
      <c r="N26" s="6"/>
      <c r="O26" s="6" t="s">
        <v>17</v>
      </c>
      <c r="P26" s="6" t="s">
        <v>22</v>
      </c>
    </row>
    <row r="27" spans="1:16" ht="12.75">
      <c r="A27" s="19" t="s">
        <v>24</v>
      </c>
      <c r="B27" s="3" t="s">
        <v>9</v>
      </c>
      <c r="C27" s="2">
        <v>35492</v>
      </c>
      <c r="D27" s="133" t="s">
        <v>5</v>
      </c>
      <c r="E27" s="3">
        <v>35505</v>
      </c>
      <c r="F27" s="59">
        <v>103800</v>
      </c>
      <c r="G27" s="5">
        <v>35510</v>
      </c>
      <c r="H27" s="5">
        <v>35518</v>
      </c>
      <c r="I27" s="5"/>
      <c r="J27" s="5"/>
      <c r="K27" s="6"/>
      <c r="L27" s="6"/>
      <c r="M27" s="6"/>
      <c r="N27" s="6"/>
      <c r="O27" s="6"/>
      <c r="P27" s="6"/>
    </row>
    <row r="28" spans="1:16" ht="12.75">
      <c r="A28" s="19" t="s">
        <v>23</v>
      </c>
      <c r="B28" s="15" t="s">
        <v>12</v>
      </c>
      <c r="C28" s="2"/>
      <c r="D28" s="90"/>
      <c r="E28" s="3"/>
      <c r="F28" s="58">
        <v>103900</v>
      </c>
      <c r="G28" s="5">
        <v>35511</v>
      </c>
      <c r="H28" s="5">
        <v>35518</v>
      </c>
      <c r="I28" s="5">
        <v>35501</v>
      </c>
      <c r="J28" s="5">
        <v>35502</v>
      </c>
      <c r="K28" s="6" t="s">
        <v>22</v>
      </c>
      <c r="L28" s="6" t="s">
        <v>17</v>
      </c>
      <c r="M28" s="6" t="s">
        <v>6</v>
      </c>
      <c r="N28" s="6" t="s">
        <v>22</v>
      </c>
      <c r="O28" s="6"/>
      <c r="P28" s="6" t="s">
        <v>22</v>
      </c>
    </row>
    <row r="29" spans="1:16" ht="12.75">
      <c r="A29" s="19" t="s">
        <v>24</v>
      </c>
      <c r="B29" s="15" t="s">
        <v>4</v>
      </c>
      <c r="C29" s="2">
        <v>35499</v>
      </c>
      <c r="D29" s="127" t="s">
        <v>5</v>
      </c>
      <c r="E29" s="3">
        <v>35512</v>
      </c>
      <c r="F29" s="58">
        <v>104200</v>
      </c>
      <c r="G29" s="5">
        <v>35517</v>
      </c>
      <c r="H29" s="5">
        <v>35524</v>
      </c>
      <c r="I29" s="35"/>
      <c r="J29" s="35"/>
      <c r="K29" s="6"/>
      <c r="L29" s="6"/>
      <c r="M29" s="6"/>
      <c r="N29" s="6" t="s">
        <v>22</v>
      </c>
      <c r="O29" s="6"/>
      <c r="P29" s="6"/>
    </row>
    <row r="30" spans="1:16" ht="12.75">
      <c r="A30" s="19" t="s">
        <v>25</v>
      </c>
      <c r="B30" s="33" t="s">
        <v>12</v>
      </c>
      <c r="C30" s="2"/>
      <c r="D30" s="90"/>
      <c r="E30" s="3"/>
      <c r="F30" s="58">
        <v>104500</v>
      </c>
      <c r="G30" s="5">
        <v>35523</v>
      </c>
      <c r="H30" s="5">
        <v>35531</v>
      </c>
      <c r="I30" s="5"/>
      <c r="J30" s="5"/>
      <c r="K30" s="6"/>
      <c r="L30" s="6"/>
      <c r="M30" s="6"/>
      <c r="N30" s="6"/>
      <c r="O30" s="6"/>
      <c r="P30" s="6"/>
    </row>
    <row r="31" spans="1:16" ht="12.75">
      <c r="A31" s="19" t="s">
        <v>25</v>
      </c>
      <c r="B31" s="15" t="s">
        <v>72</v>
      </c>
      <c r="C31" s="2"/>
      <c r="D31" s="90"/>
      <c r="E31" s="3"/>
      <c r="F31" s="58">
        <v>104520</v>
      </c>
      <c r="G31" s="5">
        <v>35523</v>
      </c>
      <c r="H31" s="5">
        <v>35531</v>
      </c>
      <c r="I31" s="5"/>
      <c r="J31" s="5"/>
      <c r="K31" s="6"/>
      <c r="L31" s="6"/>
      <c r="M31" s="6"/>
      <c r="N31" s="6"/>
      <c r="O31" s="6"/>
      <c r="P31" s="6"/>
    </row>
    <row r="32" spans="1:16" ht="12.75">
      <c r="A32" s="19" t="s">
        <v>79</v>
      </c>
      <c r="B32" s="15" t="s">
        <v>9</v>
      </c>
      <c r="C32" s="2">
        <v>35506</v>
      </c>
      <c r="D32" s="133" t="s">
        <v>5</v>
      </c>
      <c r="E32" s="3">
        <v>35518</v>
      </c>
      <c r="F32" s="58">
        <v>104600</v>
      </c>
      <c r="G32" s="5">
        <v>35524</v>
      </c>
      <c r="H32" s="5">
        <v>35532</v>
      </c>
      <c r="I32" s="35"/>
      <c r="J32" s="35"/>
      <c r="K32" s="6"/>
      <c r="L32" s="6"/>
      <c r="M32" s="6"/>
      <c r="N32" s="6"/>
      <c r="O32" s="6"/>
      <c r="P32" s="6"/>
    </row>
    <row r="33" spans="1:16" ht="12.75">
      <c r="A33" s="73"/>
      <c r="B33" s="72"/>
      <c r="C33" s="62"/>
      <c r="D33" s="147"/>
      <c r="E33" s="63"/>
      <c r="F33" s="93"/>
      <c r="G33" s="64"/>
      <c r="H33" s="64"/>
      <c r="I33" s="109"/>
      <c r="J33" s="109"/>
      <c r="K33" s="66"/>
      <c r="L33" s="66"/>
      <c r="M33" s="66"/>
      <c r="N33" s="66"/>
      <c r="O33" s="66"/>
      <c r="P33" s="66"/>
    </row>
    <row r="34" spans="1:16" ht="12.75">
      <c r="A34" s="19" t="s">
        <v>26</v>
      </c>
      <c r="B34" s="15" t="s">
        <v>4</v>
      </c>
      <c r="C34" s="101">
        <v>35513</v>
      </c>
      <c r="D34" s="127" t="s">
        <v>5</v>
      </c>
      <c r="E34" s="3">
        <v>35526</v>
      </c>
      <c r="F34" s="58">
        <v>104700</v>
      </c>
      <c r="G34" s="5">
        <v>35531</v>
      </c>
      <c r="H34" s="5">
        <v>35538</v>
      </c>
      <c r="I34" s="5">
        <v>35529</v>
      </c>
      <c r="J34" s="5">
        <v>35530</v>
      </c>
      <c r="K34" s="6" t="s">
        <v>27</v>
      </c>
      <c r="L34" s="6" t="s">
        <v>22</v>
      </c>
      <c r="M34" s="6" t="s">
        <v>17</v>
      </c>
      <c r="N34" s="6"/>
      <c r="O34" s="6" t="s">
        <v>22</v>
      </c>
      <c r="P34" s="6" t="s">
        <v>27</v>
      </c>
    </row>
    <row r="35" spans="1:16" ht="12.75">
      <c r="A35" s="19" t="s">
        <v>26</v>
      </c>
      <c r="B35" s="15" t="s">
        <v>9</v>
      </c>
      <c r="C35" s="2">
        <v>35520</v>
      </c>
      <c r="D35" s="127" t="s">
        <v>5</v>
      </c>
      <c r="E35" s="3">
        <v>35533</v>
      </c>
      <c r="F35" s="58">
        <v>104800</v>
      </c>
      <c r="G35" s="5">
        <v>35538</v>
      </c>
      <c r="H35" s="5">
        <v>35546</v>
      </c>
      <c r="I35" s="5"/>
      <c r="J35" s="5"/>
      <c r="K35" s="6"/>
      <c r="L35" s="6"/>
      <c r="M35" s="6"/>
      <c r="N35" s="6"/>
      <c r="O35" s="6"/>
      <c r="P35" s="6"/>
    </row>
    <row r="36" spans="1:16" ht="12.75">
      <c r="A36" s="9" t="s">
        <v>29</v>
      </c>
      <c r="B36" s="15" t="s">
        <v>12</v>
      </c>
      <c r="C36" s="51"/>
      <c r="D36" s="6"/>
      <c r="E36" s="52"/>
      <c r="F36" s="59">
        <v>105100</v>
      </c>
      <c r="G36" s="5">
        <v>35543</v>
      </c>
      <c r="H36" s="5">
        <v>35550</v>
      </c>
      <c r="I36" s="5">
        <v>35529</v>
      </c>
      <c r="J36" s="5">
        <v>35530</v>
      </c>
      <c r="K36" s="6" t="s">
        <v>27</v>
      </c>
      <c r="L36" s="6" t="s">
        <v>22</v>
      </c>
      <c r="M36" s="6" t="s">
        <v>17</v>
      </c>
      <c r="N36" s="6" t="s">
        <v>27</v>
      </c>
      <c r="O36" s="6"/>
      <c r="P36" s="6" t="s">
        <v>27</v>
      </c>
    </row>
    <row r="37" spans="1:16" ht="12.75">
      <c r="A37" s="9" t="s">
        <v>28</v>
      </c>
      <c r="B37" s="15" t="s">
        <v>4</v>
      </c>
      <c r="C37" s="2">
        <v>35527</v>
      </c>
      <c r="D37" s="127" t="s">
        <v>5</v>
      </c>
      <c r="E37" s="83">
        <v>35540</v>
      </c>
      <c r="F37" s="59">
        <v>105200</v>
      </c>
      <c r="G37" s="5">
        <v>35545</v>
      </c>
      <c r="H37" s="5">
        <v>35552</v>
      </c>
      <c r="I37" s="35"/>
      <c r="J37" s="35"/>
      <c r="K37" s="6"/>
      <c r="L37" s="6"/>
      <c r="M37" s="6"/>
      <c r="N37" s="6" t="s">
        <v>27</v>
      </c>
      <c r="O37" s="6"/>
      <c r="P37" s="6"/>
    </row>
    <row r="38" spans="1:16" ht="12.75">
      <c r="A38" s="9" t="s">
        <v>28</v>
      </c>
      <c r="B38" s="15" t="s">
        <v>9</v>
      </c>
      <c r="C38" s="2">
        <v>35534</v>
      </c>
      <c r="D38" s="127" t="s">
        <v>5</v>
      </c>
      <c r="E38" s="3">
        <v>35547</v>
      </c>
      <c r="F38" s="59">
        <v>105300</v>
      </c>
      <c r="G38" s="5">
        <v>35552</v>
      </c>
      <c r="H38" s="5">
        <v>35560</v>
      </c>
      <c r="I38" s="5"/>
      <c r="J38" s="5"/>
      <c r="K38" s="6"/>
      <c r="L38" s="6"/>
      <c r="M38" s="6"/>
      <c r="N38" s="6"/>
      <c r="O38" s="6"/>
      <c r="P38" s="6"/>
    </row>
    <row r="39" spans="1:16" ht="12.75">
      <c r="A39" s="19" t="s">
        <v>30</v>
      </c>
      <c r="B39" s="33" t="s">
        <v>12</v>
      </c>
      <c r="C39" s="2"/>
      <c r="D39" s="90"/>
      <c r="E39" s="3"/>
      <c r="F39" s="58">
        <v>105500</v>
      </c>
      <c r="G39" s="5">
        <v>35553</v>
      </c>
      <c r="H39" s="5">
        <v>35560</v>
      </c>
      <c r="I39" s="5"/>
      <c r="J39" s="5"/>
      <c r="K39" s="6"/>
      <c r="L39" s="6"/>
      <c r="M39" s="6"/>
      <c r="N39" s="6"/>
      <c r="O39" s="6"/>
      <c r="P39" s="6"/>
    </row>
    <row r="40" spans="1:16" ht="12.75">
      <c r="A40" s="19" t="s">
        <v>30</v>
      </c>
      <c r="B40" s="15" t="s">
        <v>72</v>
      </c>
      <c r="C40" s="2"/>
      <c r="D40" s="90"/>
      <c r="E40" s="3"/>
      <c r="F40" s="58">
        <v>105520</v>
      </c>
      <c r="G40" s="5">
        <v>35553</v>
      </c>
      <c r="H40" s="5">
        <v>35560</v>
      </c>
      <c r="I40" s="5"/>
      <c r="J40" s="5"/>
      <c r="K40" s="6"/>
      <c r="L40" s="6"/>
      <c r="M40" s="6"/>
      <c r="N40" s="6"/>
      <c r="O40" s="6"/>
      <c r="P40" s="6"/>
    </row>
    <row r="41" spans="1:16" ht="15" customHeight="1">
      <c r="A41" s="143"/>
      <c r="B41" s="143"/>
      <c r="C41" s="144"/>
      <c r="D41" s="145"/>
      <c r="E41" s="143"/>
      <c r="F41" s="146"/>
      <c r="G41" s="109"/>
      <c r="H41" s="109"/>
      <c r="I41" s="109"/>
      <c r="J41" s="109"/>
      <c r="K41" s="66"/>
      <c r="L41" s="66"/>
      <c r="M41" s="66"/>
      <c r="N41" s="66"/>
      <c r="O41" s="66"/>
      <c r="P41" s="66"/>
    </row>
    <row r="42" spans="1:16" ht="12.75">
      <c r="A42" s="19" t="s">
        <v>31</v>
      </c>
      <c r="B42" s="15" t="s">
        <v>4</v>
      </c>
      <c r="C42" s="2">
        <v>35541</v>
      </c>
      <c r="D42" s="127" t="s">
        <v>5</v>
      </c>
      <c r="E42" s="3">
        <v>35554</v>
      </c>
      <c r="F42" s="58">
        <v>105600</v>
      </c>
      <c r="G42" s="5">
        <v>35559</v>
      </c>
      <c r="H42" s="5">
        <v>35566</v>
      </c>
      <c r="I42" s="5">
        <v>35557</v>
      </c>
      <c r="J42" s="5">
        <v>35558</v>
      </c>
      <c r="K42" s="6" t="s">
        <v>32</v>
      </c>
      <c r="L42" s="6" t="s">
        <v>27</v>
      </c>
      <c r="M42" s="6" t="s">
        <v>22</v>
      </c>
      <c r="N42" s="6"/>
      <c r="O42" s="6" t="s">
        <v>27</v>
      </c>
      <c r="P42" s="6" t="s">
        <v>32</v>
      </c>
    </row>
    <row r="43" spans="1:16" ht="12.75">
      <c r="A43" s="21" t="s">
        <v>31</v>
      </c>
      <c r="B43" s="15" t="s">
        <v>9</v>
      </c>
      <c r="C43" s="2">
        <v>35548</v>
      </c>
      <c r="D43" s="127" t="s">
        <v>5</v>
      </c>
      <c r="E43" s="3">
        <v>35561</v>
      </c>
      <c r="F43" s="58">
        <v>105700</v>
      </c>
      <c r="G43" s="5">
        <v>35566</v>
      </c>
      <c r="H43" s="5">
        <v>35574</v>
      </c>
      <c r="I43" s="5"/>
      <c r="J43" s="5"/>
      <c r="K43" s="6"/>
      <c r="L43" s="6"/>
      <c r="M43" s="6"/>
      <c r="N43" s="6"/>
      <c r="O43" s="6"/>
      <c r="P43" s="6"/>
    </row>
    <row r="44" spans="1:16" s="36" customFormat="1" ht="12.75">
      <c r="A44" s="9" t="s">
        <v>33</v>
      </c>
      <c r="B44" s="9" t="s">
        <v>4</v>
      </c>
      <c r="C44" s="23">
        <v>35555</v>
      </c>
      <c r="D44" s="127" t="s">
        <v>5</v>
      </c>
      <c r="E44" s="9">
        <v>35568</v>
      </c>
      <c r="F44" s="59">
        <v>105800</v>
      </c>
      <c r="G44" s="99">
        <v>35573</v>
      </c>
      <c r="H44" s="5">
        <v>35580</v>
      </c>
      <c r="I44" s="35"/>
      <c r="J44" s="35"/>
      <c r="K44" s="97"/>
      <c r="L44" s="97"/>
      <c r="M44" s="97"/>
      <c r="N44" s="97" t="s">
        <v>32</v>
      </c>
      <c r="O44" s="6"/>
      <c r="P44" s="6"/>
    </row>
    <row r="45" spans="1:16" ht="12.75">
      <c r="A45" s="9" t="s">
        <v>34</v>
      </c>
      <c r="B45" s="15" t="s">
        <v>12</v>
      </c>
      <c r="C45" s="53"/>
      <c r="D45" s="6"/>
      <c r="E45" s="54"/>
      <c r="F45" s="58">
        <v>106100</v>
      </c>
      <c r="G45" s="16">
        <v>35574</v>
      </c>
      <c r="H45" s="16">
        <v>35581</v>
      </c>
      <c r="I45" s="5">
        <v>35557</v>
      </c>
      <c r="J45" s="5">
        <v>35558</v>
      </c>
      <c r="K45" s="6" t="s">
        <v>32</v>
      </c>
      <c r="L45" s="6" t="s">
        <v>27</v>
      </c>
      <c r="M45" s="6" t="s">
        <v>22</v>
      </c>
      <c r="N45" s="6" t="s">
        <v>32</v>
      </c>
      <c r="O45" s="6"/>
      <c r="P45" s="6" t="s">
        <v>32</v>
      </c>
    </row>
    <row r="46" spans="1:16" ht="12.75">
      <c r="A46" s="19" t="s">
        <v>33</v>
      </c>
      <c r="B46" s="15" t="s">
        <v>9</v>
      </c>
      <c r="C46" s="10">
        <v>35562</v>
      </c>
      <c r="D46" s="127" t="s">
        <v>5</v>
      </c>
      <c r="E46" s="15">
        <v>35575</v>
      </c>
      <c r="F46" s="58">
        <v>106200</v>
      </c>
      <c r="G46" s="16">
        <v>35580</v>
      </c>
      <c r="H46" s="16">
        <v>35588</v>
      </c>
      <c r="I46" s="5"/>
      <c r="J46" s="5"/>
      <c r="K46" s="6"/>
      <c r="L46" s="6"/>
      <c r="M46" s="6"/>
      <c r="N46" s="6"/>
      <c r="O46" s="6"/>
      <c r="P46" s="6"/>
    </row>
    <row r="47" spans="1:16" ht="12.75">
      <c r="A47" s="9" t="s">
        <v>35</v>
      </c>
      <c r="B47" s="1" t="s">
        <v>12</v>
      </c>
      <c r="C47" s="10"/>
      <c r="D47" s="90"/>
      <c r="E47" s="15"/>
      <c r="F47" s="56">
        <v>106500</v>
      </c>
      <c r="G47" s="16">
        <v>35585</v>
      </c>
      <c r="H47" s="16">
        <v>35592</v>
      </c>
      <c r="I47" s="5"/>
      <c r="J47" s="5"/>
      <c r="K47" s="6"/>
      <c r="L47" s="6"/>
      <c r="M47" s="6"/>
      <c r="N47" s="6"/>
      <c r="O47" s="6"/>
      <c r="P47" s="6"/>
    </row>
    <row r="48" spans="1:16" ht="12.75">
      <c r="A48" s="19" t="s">
        <v>35</v>
      </c>
      <c r="B48" s="15" t="s">
        <v>72</v>
      </c>
      <c r="C48" s="10"/>
      <c r="D48" s="90"/>
      <c r="E48" s="15"/>
      <c r="F48" s="58">
        <v>106520</v>
      </c>
      <c r="G48" s="16">
        <v>35585</v>
      </c>
      <c r="H48" s="16">
        <v>35592</v>
      </c>
      <c r="I48" s="5"/>
      <c r="J48" s="5"/>
      <c r="K48" s="6"/>
      <c r="L48" s="6"/>
      <c r="M48" s="6"/>
      <c r="N48" s="6"/>
      <c r="O48" s="6"/>
      <c r="P48" s="6"/>
    </row>
    <row r="49" spans="1:16" ht="12.75">
      <c r="A49" s="73"/>
      <c r="B49" s="72"/>
      <c r="C49" s="81"/>
      <c r="D49" s="120"/>
      <c r="E49" s="72"/>
      <c r="F49" s="93"/>
      <c r="G49" s="82"/>
      <c r="H49" s="82"/>
      <c r="I49" s="64"/>
      <c r="J49" s="64"/>
      <c r="K49" s="66"/>
      <c r="L49" s="66"/>
      <c r="M49" s="66"/>
      <c r="N49" s="66"/>
      <c r="O49" s="66"/>
      <c r="P49" s="66"/>
    </row>
    <row r="50" spans="1:16" ht="12.75">
      <c r="A50" s="1" t="s">
        <v>36</v>
      </c>
      <c r="B50" s="9" t="s">
        <v>4</v>
      </c>
      <c r="C50" s="10">
        <v>35569</v>
      </c>
      <c r="D50" s="90" t="s">
        <v>5</v>
      </c>
      <c r="E50" s="15">
        <v>35582</v>
      </c>
      <c r="F50" s="56">
        <v>106600</v>
      </c>
      <c r="G50" s="16">
        <v>35587</v>
      </c>
      <c r="H50" s="16">
        <v>35594</v>
      </c>
      <c r="I50" s="5">
        <v>35585</v>
      </c>
      <c r="J50" s="5">
        <v>35586</v>
      </c>
      <c r="K50" s="6" t="s">
        <v>37</v>
      </c>
      <c r="L50" s="6" t="s">
        <v>32</v>
      </c>
      <c r="M50" s="6" t="s">
        <v>27</v>
      </c>
      <c r="N50" s="6"/>
      <c r="O50" s="6" t="s">
        <v>32</v>
      </c>
      <c r="P50" s="6" t="s">
        <v>37</v>
      </c>
    </row>
    <row r="51" spans="1:16" ht="12.75">
      <c r="A51" s="1" t="s">
        <v>36</v>
      </c>
      <c r="B51" s="9" t="s">
        <v>9</v>
      </c>
      <c r="C51" s="10">
        <v>35576</v>
      </c>
      <c r="D51" s="127" t="s">
        <v>5</v>
      </c>
      <c r="E51" s="15">
        <v>35589</v>
      </c>
      <c r="F51" s="56">
        <v>106700</v>
      </c>
      <c r="G51" s="16">
        <v>35594</v>
      </c>
      <c r="H51" s="16">
        <v>35602</v>
      </c>
      <c r="I51" s="5"/>
      <c r="J51" s="5"/>
      <c r="K51" s="6"/>
      <c r="L51" s="6"/>
      <c r="M51" s="6"/>
      <c r="N51" s="6"/>
      <c r="O51" s="6"/>
      <c r="P51" s="6"/>
    </row>
    <row r="52" spans="1:16" ht="12.75">
      <c r="A52" s="9" t="s">
        <v>39</v>
      </c>
      <c r="B52" s="9" t="s">
        <v>4</v>
      </c>
      <c r="C52" s="10">
        <v>35583</v>
      </c>
      <c r="D52" s="127" t="s">
        <v>5</v>
      </c>
      <c r="E52" s="15">
        <v>35596</v>
      </c>
      <c r="F52" s="56">
        <v>106800</v>
      </c>
      <c r="G52" s="16">
        <v>35601</v>
      </c>
      <c r="H52" s="16">
        <v>35608</v>
      </c>
      <c r="I52" s="5"/>
      <c r="J52" s="5"/>
      <c r="K52" s="6"/>
      <c r="L52" s="6"/>
      <c r="M52" s="6"/>
      <c r="N52" s="6" t="s">
        <v>37</v>
      </c>
      <c r="O52" s="6"/>
      <c r="P52" s="6"/>
    </row>
    <row r="53" spans="1:16" s="36" customFormat="1" ht="12.75">
      <c r="A53" s="9" t="s">
        <v>38</v>
      </c>
      <c r="B53" s="9" t="s">
        <v>12</v>
      </c>
      <c r="C53" s="23"/>
      <c r="D53" s="127"/>
      <c r="E53" s="3"/>
      <c r="F53" s="56">
        <v>106900</v>
      </c>
      <c r="G53" s="34">
        <v>35602</v>
      </c>
      <c r="H53" s="5">
        <v>35609</v>
      </c>
      <c r="I53" s="5">
        <v>35585</v>
      </c>
      <c r="J53" s="5">
        <v>35586</v>
      </c>
      <c r="K53" s="6" t="s">
        <v>37</v>
      </c>
      <c r="L53" s="6" t="s">
        <v>32</v>
      </c>
      <c r="M53" s="6" t="s">
        <v>27</v>
      </c>
      <c r="N53" s="6" t="s">
        <v>37</v>
      </c>
      <c r="O53" s="6"/>
      <c r="P53" s="6" t="s">
        <v>37</v>
      </c>
    </row>
    <row r="54" spans="1:16" ht="12.75">
      <c r="A54" s="9"/>
      <c r="B54" s="9" t="s">
        <v>73</v>
      </c>
      <c r="C54" s="10"/>
      <c r="D54" s="127"/>
      <c r="E54" s="15"/>
      <c r="F54" s="56">
        <v>106950</v>
      </c>
      <c r="G54" s="22">
        <v>35605</v>
      </c>
      <c r="H54" s="16">
        <v>35609</v>
      </c>
      <c r="I54" s="5"/>
      <c r="J54" s="5"/>
      <c r="K54" s="6"/>
      <c r="L54" s="6"/>
      <c r="M54" s="6"/>
      <c r="N54" s="6"/>
      <c r="O54" s="6"/>
      <c r="P54" s="6"/>
    </row>
    <row r="55" spans="1:16" ht="12.75">
      <c r="A55" s="9" t="s">
        <v>39</v>
      </c>
      <c r="B55" s="9" t="s">
        <v>9</v>
      </c>
      <c r="C55" s="10">
        <v>35590</v>
      </c>
      <c r="D55" s="127" t="s">
        <v>5</v>
      </c>
      <c r="E55" s="15">
        <v>35603</v>
      </c>
      <c r="F55" s="56">
        <v>107200</v>
      </c>
      <c r="G55" s="16">
        <v>35608</v>
      </c>
      <c r="H55" s="16">
        <v>35616</v>
      </c>
      <c r="I55" s="5"/>
      <c r="J55" s="5"/>
      <c r="K55" s="6"/>
      <c r="L55" s="6"/>
      <c r="M55" s="6"/>
      <c r="N55" s="6"/>
      <c r="O55" s="6"/>
      <c r="P55" s="6"/>
    </row>
    <row r="56" spans="1:16" ht="12.75">
      <c r="A56" s="9" t="s">
        <v>75</v>
      </c>
      <c r="B56" s="9" t="s">
        <v>4</v>
      </c>
      <c r="C56" s="10">
        <v>35597</v>
      </c>
      <c r="D56" s="133" t="s">
        <v>5</v>
      </c>
      <c r="E56" s="15">
        <v>35610</v>
      </c>
      <c r="F56" s="56">
        <v>107300</v>
      </c>
      <c r="G56" s="16">
        <v>35615</v>
      </c>
      <c r="H56" s="16">
        <v>35622</v>
      </c>
      <c r="I56" s="5"/>
      <c r="J56" s="5"/>
      <c r="K56" s="6"/>
      <c r="L56" s="6"/>
      <c r="M56" s="6"/>
      <c r="N56" s="6"/>
      <c r="O56" s="6"/>
      <c r="P56" s="6"/>
    </row>
    <row r="57" spans="1:16" ht="12.75">
      <c r="A57" s="9" t="s">
        <v>40</v>
      </c>
      <c r="B57" s="1" t="s">
        <v>12</v>
      </c>
      <c r="C57" s="10"/>
      <c r="D57" s="127"/>
      <c r="E57" s="15"/>
      <c r="F57" s="56">
        <v>107500</v>
      </c>
      <c r="G57" s="16">
        <v>35616</v>
      </c>
      <c r="H57" s="16">
        <v>35622</v>
      </c>
      <c r="I57" s="5"/>
      <c r="J57" s="5"/>
      <c r="K57" s="6"/>
      <c r="L57" s="6"/>
      <c r="M57" s="6"/>
      <c r="N57" s="6"/>
      <c r="O57" s="6"/>
      <c r="P57" s="6"/>
    </row>
    <row r="58" spans="1:16" ht="12.75">
      <c r="A58" s="1" t="s">
        <v>40</v>
      </c>
      <c r="B58" s="9" t="s">
        <v>72</v>
      </c>
      <c r="C58" s="10"/>
      <c r="D58" s="127"/>
      <c r="E58" s="15"/>
      <c r="F58" s="56">
        <v>107520</v>
      </c>
      <c r="G58" s="16">
        <v>35616</v>
      </c>
      <c r="H58" s="16">
        <v>35622</v>
      </c>
      <c r="I58" s="5"/>
      <c r="J58" s="5"/>
      <c r="K58" s="6"/>
      <c r="L58" s="6"/>
      <c r="M58" s="6"/>
      <c r="N58" s="6"/>
      <c r="O58" s="6"/>
      <c r="P58" s="6"/>
    </row>
    <row r="59" spans="1:16" ht="12.75">
      <c r="A59" s="61"/>
      <c r="B59" s="67"/>
      <c r="C59" s="81"/>
      <c r="D59" s="149"/>
      <c r="E59" s="72"/>
      <c r="F59" s="92"/>
      <c r="G59" s="82"/>
      <c r="H59" s="82"/>
      <c r="I59" s="64"/>
      <c r="J59" s="64"/>
      <c r="K59" s="66"/>
      <c r="L59" s="66"/>
      <c r="M59" s="66"/>
      <c r="N59" s="66"/>
      <c r="O59" s="66"/>
      <c r="P59" s="66"/>
    </row>
    <row r="60" spans="1:16" ht="12.75">
      <c r="A60" s="9" t="s">
        <v>41</v>
      </c>
      <c r="B60" s="9" t="s">
        <v>9</v>
      </c>
      <c r="C60" s="10">
        <v>35604</v>
      </c>
      <c r="D60" s="127" t="s">
        <v>5</v>
      </c>
      <c r="E60" s="15">
        <v>35617</v>
      </c>
      <c r="F60" s="56">
        <v>107600</v>
      </c>
      <c r="G60" s="16">
        <v>35622</v>
      </c>
      <c r="H60" s="16">
        <v>35630</v>
      </c>
      <c r="I60" s="5"/>
      <c r="J60" s="5"/>
      <c r="K60" s="6"/>
      <c r="L60" s="6"/>
      <c r="M60" s="6"/>
      <c r="N60" s="6"/>
      <c r="O60" s="6"/>
      <c r="P60" s="6"/>
    </row>
    <row r="61" spans="1:16" ht="12.75">
      <c r="A61" s="9" t="s">
        <v>41</v>
      </c>
      <c r="B61" s="9" t="s">
        <v>4</v>
      </c>
      <c r="C61" s="10">
        <v>35611</v>
      </c>
      <c r="D61" s="127" t="s">
        <v>5</v>
      </c>
      <c r="E61" s="15">
        <v>35624</v>
      </c>
      <c r="F61" s="56">
        <v>107700</v>
      </c>
      <c r="G61" s="16">
        <v>35629</v>
      </c>
      <c r="H61" s="16">
        <v>35636</v>
      </c>
      <c r="I61" s="5">
        <v>35628</v>
      </c>
      <c r="J61" s="5">
        <v>35628</v>
      </c>
      <c r="K61" s="6" t="s">
        <v>42</v>
      </c>
      <c r="L61" s="6" t="s">
        <v>37</v>
      </c>
      <c r="M61" s="6" t="s">
        <v>32</v>
      </c>
      <c r="N61" s="6"/>
      <c r="O61" s="6" t="s">
        <v>37</v>
      </c>
      <c r="P61" s="6" t="s">
        <v>42</v>
      </c>
    </row>
    <row r="62" spans="1:16" ht="12.75">
      <c r="A62" s="1" t="s">
        <v>44</v>
      </c>
      <c r="B62" s="9" t="s">
        <v>12</v>
      </c>
      <c r="C62" s="10"/>
      <c r="D62" s="127"/>
      <c r="E62" s="15"/>
      <c r="F62" s="56">
        <v>108100</v>
      </c>
      <c r="G62" s="16">
        <v>35634</v>
      </c>
      <c r="H62" s="16">
        <v>35642</v>
      </c>
      <c r="I62" s="5">
        <v>35628</v>
      </c>
      <c r="J62" s="5">
        <v>35628</v>
      </c>
      <c r="K62" s="6" t="s">
        <v>42</v>
      </c>
      <c r="L62" s="6" t="s">
        <v>37</v>
      </c>
      <c r="M62" s="6" t="s">
        <v>32</v>
      </c>
      <c r="N62" s="6" t="s">
        <v>42</v>
      </c>
      <c r="O62" s="6"/>
      <c r="P62" s="6" t="s">
        <v>42</v>
      </c>
    </row>
    <row r="63" spans="1:16" ht="12.75">
      <c r="A63" s="9" t="s">
        <v>43</v>
      </c>
      <c r="B63" s="1" t="s">
        <v>9</v>
      </c>
      <c r="C63" s="10">
        <v>35618</v>
      </c>
      <c r="D63" s="127" t="s">
        <v>5</v>
      </c>
      <c r="E63" s="15">
        <v>35631</v>
      </c>
      <c r="F63" s="56">
        <v>108200</v>
      </c>
      <c r="G63" s="16">
        <v>35636</v>
      </c>
      <c r="H63" s="16">
        <v>35644</v>
      </c>
      <c r="I63" s="5"/>
      <c r="J63" s="5"/>
      <c r="K63" s="6"/>
      <c r="L63" s="6"/>
      <c r="M63" s="6"/>
      <c r="N63" s="6"/>
      <c r="O63" s="6"/>
      <c r="P63" s="6"/>
    </row>
    <row r="64" spans="1:16" ht="12.75">
      <c r="A64" s="1" t="s">
        <v>43</v>
      </c>
      <c r="B64" s="9" t="s">
        <v>4</v>
      </c>
      <c r="C64" s="10">
        <v>35625</v>
      </c>
      <c r="D64" s="134" t="s">
        <v>5</v>
      </c>
      <c r="E64" s="15">
        <v>35638</v>
      </c>
      <c r="F64" s="56">
        <v>108300</v>
      </c>
      <c r="G64" s="16">
        <v>35643</v>
      </c>
      <c r="H64" s="16">
        <v>35650</v>
      </c>
      <c r="I64" s="5"/>
      <c r="J64" s="5"/>
      <c r="K64" s="6"/>
      <c r="L64" s="6"/>
      <c r="M64" s="6"/>
      <c r="N64" s="6" t="s">
        <v>42</v>
      </c>
      <c r="O64" s="6"/>
      <c r="P64" s="6"/>
    </row>
    <row r="65" spans="1:16" ht="12.75">
      <c r="A65" s="9" t="s">
        <v>45</v>
      </c>
      <c r="B65" s="1" t="s">
        <v>12</v>
      </c>
      <c r="C65" s="10"/>
      <c r="D65" s="127"/>
      <c r="E65" s="15"/>
      <c r="F65" s="56">
        <v>108500</v>
      </c>
      <c r="G65" s="16">
        <v>35647</v>
      </c>
      <c r="H65" s="16">
        <v>35651</v>
      </c>
      <c r="I65" s="5"/>
      <c r="J65" s="5"/>
      <c r="K65" s="6"/>
      <c r="L65" s="6"/>
      <c r="M65" s="6"/>
      <c r="N65" s="6"/>
      <c r="O65" s="6"/>
      <c r="P65" s="6"/>
    </row>
    <row r="66" spans="1:16" ht="12.75">
      <c r="A66" s="9" t="s">
        <v>45</v>
      </c>
      <c r="B66" s="9" t="s">
        <v>72</v>
      </c>
      <c r="C66" s="10"/>
      <c r="D66" s="127"/>
      <c r="E66" s="15"/>
      <c r="F66" s="56">
        <v>108520</v>
      </c>
      <c r="G66" s="16">
        <v>35647</v>
      </c>
      <c r="H66" s="16">
        <v>35651</v>
      </c>
      <c r="I66" s="5"/>
      <c r="J66" s="5"/>
      <c r="K66" s="6"/>
      <c r="L66" s="6"/>
      <c r="M66" s="6"/>
      <c r="N66" s="6"/>
      <c r="O66" s="6"/>
      <c r="P66" s="6"/>
    </row>
    <row r="67" spans="1:16" ht="12.75">
      <c r="A67" s="67"/>
      <c r="B67" s="67"/>
      <c r="C67" s="81"/>
      <c r="D67" s="149"/>
      <c r="E67" s="72"/>
      <c r="F67" s="92"/>
      <c r="G67" s="82"/>
      <c r="H67" s="82"/>
      <c r="I67" s="64"/>
      <c r="J67" s="64"/>
      <c r="K67" s="66"/>
      <c r="L67" s="66"/>
      <c r="M67" s="66"/>
      <c r="N67" s="66"/>
      <c r="O67" s="66"/>
      <c r="P67" s="66"/>
    </row>
    <row r="68" spans="1:16" ht="12.75">
      <c r="A68" s="9" t="s">
        <v>46</v>
      </c>
      <c r="B68" s="9" t="s">
        <v>9</v>
      </c>
      <c r="C68" s="10">
        <v>35632</v>
      </c>
      <c r="D68" s="127" t="s">
        <v>5</v>
      </c>
      <c r="E68" s="15">
        <v>35645</v>
      </c>
      <c r="F68" s="56">
        <v>108600</v>
      </c>
      <c r="G68" s="22">
        <v>35650</v>
      </c>
      <c r="H68" s="16">
        <v>35658</v>
      </c>
      <c r="I68" s="5"/>
      <c r="J68" s="5"/>
      <c r="K68" s="6"/>
      <c r="L68" s="6"/>
      <c r="M68" s="6"/>
      <c r="N68" s="6"/>
      <c r="O68" s="6"/>
      <c r="P68" s="6"/>
    </row>
    <row r="69" spans="1:16" ht="12.75">
      <c r="A69" s="9" t="s">
        <v>46</v>
      </c>
      <c r="B69" s="9" t="s">
        <v>4</v>
      </c>
      <c r="C69" s="10">
        <v>35639</v>
      </c>
      <c r="D69" s="127" t="s">
        <v>5</v>
      </c>
      <c r="E69" s="15">
        <v>35652</v>
      </c>
      <c r="F69" s="56">
        <v>108700</v>
      </c>
      <c r="G69" s="16">
        <v>35657</v>
      </c>
      <c r="H69" s="16">
        <v>35664</v>
      </c>
      <c r="I69" s="5">
        <v>35655</v>
      </c>
      <c r="J69" s="5">
        <v>35657</v>
      </c>
      <c r="K69" s="6" t="s">
        <v>47</v>
      </c>
      <c r="L69" s="6" t="s">
        <v>42</v>
      </c>
      <c r="M69" s="6" t="s">
        <v>37</v>
      </c>
      <c r="N69" s="6"/>
      <c r="O69" s="6" t="s">
        <v>42</v>
      </c>
      <c r="P69" s="6" t="s">
        <v>47</v>
      </c>
    </row>
    <row r="70" spans="1:16" ht="12.75">
      <c r="A70" s="9" t="s">
        <v>48</v>
      </c>
      <c r="B70" s="9" t="s">
        <v>9</v>
      </c>
      <c r="C70" s="10">
        <v>35646</v>
      </c>
      <c r="D70" s="127" t="s">
        <v>5</v>
      </c>
      <c r="E70" s="15">
        <v>35659</v>
      </c>
      <c r="F70" s="56">
        <v>108800</v>
      </c>
      <c r="G70" s="16">
        <v>35664</v>
      </c>
      <c r="H70" s="16">
        <v>35672</v>
      </c>
      <c r="I70" s="5"/>
      <c r="J70" s="5"/>
      <c r="K70" s="6"/>
      <c r="L70" s="6"/>
      <c r="M70" s="6"/>
      <c r="N70" s="6"/>
      <c r="O70" s="6"/>
      <c r="P70" s="6"/>
    </row>
    <row r="71" spans="1:16" ht="12.75">
      <c r="A71" s="9" t="s">
        <v>49</v>
      </c>
      <c r="B71" s="9" t="s">
        <v>12</v>
      </c>
      <c r="C71" s="10"/>
      <c r="D71" s="90"/>
      <c r="E71" s="15"/>
      <c r="F71" s="56">
        <v>108900</v>
      </c>
      <c r="G71" s="16">
        <v>35665</v>
      </c>
      <c r="H71" s="16">
        <v>35672</v>
      </c>
      <c r="I71" s="5">
        <v>35655</v>
      </c>
      <c r="J71" s="5">
        <v>35657</v>
      </c>
      <c r="K71" s="6" t="s">
        <v>47</v>
      </c>
      <c r="L71" s="6" t="s">
        <v>42</v>
      </c>
      <c r="M71" s="6" t="s">
        <v>37</v>
      </c>
      <c r="N71" s="6" t="s">
        <v>47</v>
      </c>
      <c r="O71" s="6"/>
      <c r="P71" s="6" t="s">
        <v>47</v>
      </c>
    </row>
    <row r="72" spans="1:16" ht="12.75">
      <c r="A72" s="9" t="s">
        <v>48</v>
      </c>
      <c r="B72" s="9" t="s">
        <v>4</v>
      </c>
      <c r="C72" s="91">
        <v>35653</v>
      </c>
      <c r="D72" s="127" t="s">
        <v>5</v>
      </c>
      <c r="E72" s="15">
        <v>35666</v>
      </c>
      <c r="F72" s="56">
        <v>109200</v>
      </c>
      <c r="G72" s="16">
        <v>35671</v>
      </c>
      <c r="H72" s="16">
        <v>35678</v>
      </c>
      <c r="I72" s="35"/>
      <c r="J72" s="35"/>
      <c r="K72" s="6"/>
      <c r="L72" s="6"/>
      <c r="M72" s="6"/>
      <c r="N72" s="6" t="s">
        <v>47</v>
      </c>
      <c r="O72" s="6"/>
      <c r="P72" s="6"/>
    </row>
    <row r="73" spans="1:16" ht="12.75">
      <c r="A73" s="9" t="s">
        <v>50</v>
      </c>
      <c r="B73" s="1" t="s">
        <v>12</v>
      </c>
      <c r="C73" s="10"/>
      <c r="D73" s="90"/>
      <c r="E73" s="15"/>
      <c r="F73" s="56">
        <v>109500</v>
      </c>
      <c r="G73" s="16">
        <v>35677</v>
      </c>
      <c r="H73" s="16">
        <v>35684</v>
      </c>
      <c r="I73" s="5"/>
      <c r="J73" s="5"/>
      <c r="K73" s="6"/>
      <c r="L73" s="6"/>
      <c r="M73" s="6"/>
      <c r="N73" s="6"/>
      <c r="O73" s="6"/>
      <c r="P73" s="6"/>
    </row>
    <row r="74" spans="1:16" ht="12.75">
      <c r="A74" s="9" t="s">
        <v>50</v>
      </c>
      <c r="B74" s="9" t="s">
        <v>72</v>
      </c>
      <c r="C74" s="10"/>
      <c r="D74" s="90"/>
      <c r="E74" s="15"/>
      <c r="F74" s="56">
        <v>109520</v>
      </c>
      <c r="G74" s="16">
        <v>35677</v>
      </c>
      <c r="H74" s="16">
        <v>35684</v>
      </c>
      <c r="I74" s="5"/>
      <c r="J74" s="5"/>
      <c r="K74" s="6"/>
      <c r="L74" s="6"/>
      <c r="M74" s="6"/>
      <c r="N74" s="6"/>
      <c r="O74" s="6"/>
      <c r="P74" s="6"/>
    </row>
    <row r="75" spans="1:16" ht="12.75">
      <c r="A75" s="67"/>
      <c r="B75" s="67"/>
      <c r="C75" s="81"/>
      <c r="D75" s="120"/>
      <c r="E75" s="150"/>
      <c r="F75" s="92"/>
      <c r="G75" s="82"/>
      <c r="H75" s="82"/>
      <c r="I75" s="64"/>
      <c r="J75" s="64"/>
      <c r="K75" s="66"/>
      <c r="L75" s="66"/>
      <c r="M75" s="66"/>
      <c r="N75" s="66"/>
      <c r="O75" s="66"/>
      <c r="P75" s="66"/>
    </row>
    <row r="76" spans="1:16" ht="12.75">
      <c r="A76" s="9" t="s">
        <v>51</v>
      </c>
      <c r="B76" s="9" t="s">
        <v>9</v>
      </c>
      <c r="C76" s="23">
        <v>35660</v>
      </c>
      <c r="D76" s="127" t="s">
        <v>5</v>
      </c>
      <c r="E76" s="24">
        <v>35673</v>
      </c>
      <c r="F76" s="56">
        <v>109600</v>
      </c>
      <c r="G76" s="5">
        <v>35678</v>
      </c>
      <c r="H76" s="5">
        <v>35686</v>
      </c>
      <c r="I76" s="5"/>
      <c r="J76" s="5"/>
      <c r="K76" s="6"/>
      <c r="L76" s="6"/>
      <c r="M76" s="6"/>
      <c r="N76" s="6"/>
      <c r="O76" s="6"/>
      <c r="P76" s="6"/>
    </row>
    <row r="77" spans="1:16" ht="12.75">
      <c r="A77" s="9" t="s">
        <v>51</v>
      </c>
      <c r="B77" s="9" t="s">
        <v>4</v>
      </c>
      <c r="C77" s="23">
        <v>35667</v>
      </c>
      <c r="D77" s="127" t="s">
        <v>5</v>
      </c>
      <c r="E77" s="24">
        <v>35680</v>
      </c>
      <c r="F77" s="56">
        <v>109700</v>
      </c>
      <c r="G77" s="5">
        <v>35685</v>
      </c>
      <c r="H77" s="5">
        <v>35692</v>
      </c>
      <c r="I77" s="5">
        <v>35683</v>
      </c>
      <c r="J77" s="5">
        <v>35684</v>
      </c>
      <c r="K77" s="6" t="s">
        <v>52</v>
      </c>
      <c r="L77" s="6" t="s">
        <v>47</v>
      </c>
      <c r="M77" s="6" t="s">
        <v>42</v>
      </c>
      <c r="N77" s="6"/>
      <c r="O77" s="6" t="s">
        <v>47</v>
      </c>
      <c r="P77" s="6" t="s">
        <v>52</v>
      </c>
    </row>
    <row r="78" spans="1:16" ht="12.75">
      <c r="A78" s="9" t="s">
        <v>54</v>
      </c>
      <c r="B78" s="9" t="s">
        <v>9</v>
      </c>
      <c r="C78" s="23">
        <v>35674</v>
      </c>
      <c r="D78" s="127" t="s">
        <v>5</v>
      </c>
      <c r="E78" s="24">
        <v>35687</v>
      </c>
      <c r="F78" s="56">
        <v>109800</v>
      </c>
      <c r="G78" s="5">
        <v>35692</v>
      </c>
      <c r="H78" s="5">
        <v>35700</v>
      </c>
      <c r="I78" s="5"/>
      <c r="J78" s="5"/>
      <c r="K78" s="6"/>
      <c r="L78" s="6"/>
      <c r="M78" s="6"/>
      <c r="N78" s="6"/>
      <c r="O78" s="6"/>
      <c r="P78" s="6"/>
    </row>
    <row r="79" spans="1:16" ht="12.75">
      <c r="A79" s="9" t="s">
        <v>53</v>
      </c>
      <c r="B79" s="9" t="s">
        <v>12</v>
      </c>
      <c r="C79" s="23"/>
      <c r="D79" s="127"/>
      <c r="E79" s="24"/>
      <c r="F79" s="56">
        <v>110100</v>
      </c>
      <c r="G79" s="5">
        <v>35696</v>
      </c>
      <c r="H79" s="5">
        <v>35703</v>
      </c>
      <c r="I79" s="5">
        <v>35683</v>
      </c>
      <c r="J79" s="5">
        <v>35684</v>
      </c>
      <c r="K79" s="6" t="s">
        <v>52</v>
      </c>
      <c r="L79" s="6" t="s">
        <v>47</v>
      </c>
      <c r="M79" s="6" t="s">
        <v>42</v>
      </c>
      <c r="N79" s="6" t="s">
        <v>52</v>
      </c>
      <c r="O79" s="6"/>
      <c r="P79" s="6" t="s">
        <v>52</v>
      </c>
    </row>
    <row r="80" spans="1:16" s="36" customFormat="1" ht="12.75">
      <c r="A80" s="9" t="s">
        <v>54</v>
      </c>
      <c r="B80" s="9" t="s">
        <v>4</v>
      </c>
      <c r="C80" s="23">
        <v>35681</v>
      </c>
      <c r="D80" s="127" t="s">
        <v>5</v>
      </c>
      <c r="E80" s="3">
        <v>35694</v>
      </c>
      <c r="F80" s="56">
        <v>110200</v>
      </c>
      <c r="G80" s="5">
        <v>35699</v>
      </c>
      <c r="H80" s="5">
        <v>35706</v>
      </c>
      <c r="I80" s="35"/>
      <c r="J80" s="35"/>
      <c r="K80" s="6"/>
      <c r="L80" s="6"/>
      <c r="M80" s="6"/>
      <c r="N80" s="6" t="s">
        <v>52</v>
      </c>
      <c r="O80" s="6"/>
      <c r="P80" s="6"/>
    </row>
    <row r="81" spans="1:16" ht="12.75">
      <c r="A81" s="9" t="s">
        <v>55</v>
      </c>
      <c r="B81" s="1" t="s">
        <v>12</v>
      </c>
      <c r="C81" s="23"/>
      <c r="D81" s="90"/>
      <c r="E81" s="24"/>
      <c r="F81" s="56">
        <v>110500</v>
      </c>
      <c r="G81" s="5">
        <v>35707</v>
      </c>
      <c r="H81" s="5">
        <v>35714</v>
      </c>
      <c r="I81" s="5"/>
      <c r="J81" s="5"/>
      <c r="K81" s="6"/>
      <c r="L81" s="6"/>
      <c r="M81" s="6"/>
      <c r="N81" s="6"/>
      <c r="O81" s="6"/>
      <c r="P81" s="6"/>
    </row>
    <row r="82" spans="1:16" ht="12.75">
      <c r="A82" s="9" t="s">
        <v>55</v>
      </c>
      <c r="B82" s="9" t="s">
        <v>72</v>
      </c>
      <c r="C82" s="23"/>
      <c r="D82" s="90"/>
      <c r="E82" s="24"/>
      <c r="F82" s="56">
        <v>110520</v>
      </c>
      <c r="G82" s="5">
        <v>35707</v>
      </c>
      <c r="H82" s="5">
        <v>35714</v>
      </c>
      <c r="I82" s="5"/>
      <c r="J82" s="5"/>
      <c r="K82" s="6"/>
      <c r="L82" s="6"/>
      <c r="M82" s="6"/>
      <c r="N82" s="6"/>
      <c r="O82" s="6"/>
      <c r="P82" s="6"/>
    </row>
    <row r="83" spans="1:16" ht="12.75">
      <c r="A83" s="1" t="s">
        <v>81</v>
      </c>
      <c r="B83" s="9" t="s">
        <v>9</v>
      </c>
      <c r="C83" s="23">
        <v>35688</v>
      </c>
      <c r="D83" s="127" t="s">
        <v>5</v>
      </c>
      <c r="E83" s="24">
        <v>35701</v>
      </c>
      <c r="F83" s="56">
        <v>110400</v>
      </c>
      <c r="G83" s="5">
        <v>35706</v>
      </c>
      <c r="H83" s="5">
        <v>35714</v>
      </c>
      <c r="I83" s="5"/>
      <c r="J83" s="5"/>
      <c r="K83" s="6"/>
      <c r="L83" s="6"/>
      <c r="M83" s="6"/>
      <c r="N83" s="6"/>
      <c r="O83" s="6"/>
      <c r="P83" s="6"/>
    </row>
    <row r="84" spans="1:16" ht="12.75">
      <c r="A84" s="61"/>
      <c r="B84" s="67"/>
      <c r="C84" s="39"/>
      <c r="D84" s="149"/>
      <c r="E84" s="40"/>
      <c r="F84" s="92"/>
      <c r="G84" s="64"/>
      <c r="H84" s="64"/>
      <c r="I84" s="64"/>
      <c r="J84" s="64"/>
      <c r="K84" s="66"/>
      <c r="L84" s="66"/>
      <c r="M84" s="66"/>
      <c r="N84" s="66"/>
      <c r="O84" s="66"/>
      <c r="P84" s="66"/>
    </row>
    <row r="85" spans="1:16" ht="12.75">
      <c r="A85" s="9" t="s">
        <v>56</v>
      </c>
      <c r="B85" s="9" t="s">
        <v>4</v>
      </c>
      <c r="C85" s="23">
        <v>35695</v>
      </c>
      <c r="D85" s="127" t="s">
        <v>5</v>
      </c>
      <c r="E85" s="24">
        <v>35708</v>
      </c>
      <c r="F85" s="56">
        <v>110700</v>
      </c>
      <c r="G85" s="5">
        <v>35713</v>
      </c>
      <c r="H85" s="5">
        <v>35720</v>
      </c>
      <c r="I85" s="5">
        <v>35711</v>
      </c>
      <c r="J85" s="5">
        <v>35712</v>
      </c>
      <c r="K85" s="6" t="s">
        <v>57</v>
      </c>
      <c r="L85" s="6" t="s">
        <v>52</v>
      </c>
      <c r="M85" s="6" t="s">
        <v>47</v>
      </c>
      <c r="N85" s="6"/>
      <c r="O85" s="6" t="s">
        <v>52</v>
      </c>
      <c r="P85" s="6" t="s">
        <v>57</v>
      </c>
    </row>
    <row r="86" spans="1:16" ht="12.75">
      <c r="A86" s="1" t="s">
        <v>56</v>
      </c>
      <c r="B86" s="9" t="s">
        <v>9</v>
      </c>
      <c r="C86" s="23">
        <v>35702</v>
      </c>
      <c r="D86" s="127" t="s">
        <v>5</v>
      </c>
      <c r="E86" s="24">
        <v>35715</v>
      </c>
      <c r="F86" s="56">
        <v>110800</v>
      </c>
      <c r="G86" s="5">
        <v>35720</v>
      </c>
      <c r="H86" s="5">
        <v>35728</v>
      </c>
      <c r="I86" s="5"/>
      <c r="J86" s="5"/>
      <c r="K86" s="6"/>
      <c r="L86" s="6"/>
      <c r="M86" s="6"/>
      <c r="N86" s="6"/>
      <c r="O86" s="6"/>
      <c r="P86" s="6"/>
    </row>
    <row r="87" spans="1:16" ht="12.75">
      <c r="A87" s="1" t="s">
        <v>59</v>
      </c>
      <c r="B87" s="9" t="s">
        <v>12</v>
      </c>
      <c r="C87" s="23"/>
      <c r="D87" s="127"/>
      <c r="E87" s="24"/>
      <c r="F87" s="56">
        <v>111100</v>
      </c>
      <c r="G87" s="5">
        <v>35726</v>
      </c>
      <c r="H87" s="5">
        <v>35734</v>
      </c>
      <c r="I87" s="5">
        <v>35711</v>
      </c>
      <c r="J87" s="5">
        <v>35712</v>
      </c>
      <c r="K87" s="6" t="s">
        <v>57</v>
      </c>
      <c r="L87" s="6" t="s">
        <v>52</v>
      </c>
      <c r="M87" s="6" t="s">
        <v>47</v>
      </c>
      <c r="N87" s="6" t="s">
        <v>57</v>
      </c>
      <c r="O87" s="6"/>
      <c r="P87" s="6" t="s">
        <v>57</v>
      </c>
    </row>
    <row r="88" spans="1:16" ht="12.75">
      <c r="A88" s="1" t="s">
        <v>58</v>
      </c>
      <c r="B88" s="9" t="s">
        <v>4</v>
      </c>
      <c r="C88" s="23">
        <v>35709</v>
      </c>
      <c r="D88" s="127" t="s">
        <v>5</v>
      </c>
      <c r="E88" s="24">
        <v>35722</v>
      </c>
      <c r="F88" s="56">
        <v>111200</v>
      </c>
      <c r="G88" s="5">
        <v>35727</v>
      </c>
      <c r="H88" s="5">
        <v>35734</v>
      </c>
      <c r="I88" s="35"/>
      <c r="J88" s="35"/>
      <c r="K88" s="6"/>
      <c r="L88" s="6"/>
      <c r="M88" s="6"/>
      <c r="N88" s="6" t="s">
        <v>57</v>
      </c>
      <c r="O88" s="6"/>
      <c r="P88" s="6"/>
    </row>
    <row r="89" spans="1:18" s="27" customFormat="1" ht="12.75">
      <c r="A89" s="9" t="s">
        <v>58</v>
      </c>
      <c r="B89" s="9" t="s">
        <v>9</v>
      </c>
      <c r="C89" s="23">
        <v>35716</v>
      </c>
      <c r="D89" s="127" t="s">
        <v>5</v>
      </c>
      <c r="E89" s="24">
        <v>35729</v>
      </c>
      <c r="F89" s="56">
        <v>111300</v>
      </c>
      <c r="G89" s="5">
        <v>35734</v>
      </c>
      <c r="H89" s="5">
        <v>35742</v>
      </c>
      <c r="I89" s="5"/>
      <c r="J89" s="5"/>
      <c r="K89" s="6"/>
      <c r="L89" s="6"/>
      <c r="M89" s="6"/>
      <c r="N89" s="6"/>
      <c r="O89" s="6"/>
      <c r="P89" s="6"/>
      <c r="Q89" s="18"/>
      <c r="R89" s="18"/>
    </row>
    <row r="90" spans="1:16" s="36" customFormat="1" ht="12.75">
      <c r="A90" s="9" t="s">
        <v>60</v>
      </c>
      <c r="B90" s="1" t="s">
        <v>12</v>
      </c>
      <c r="C90" s="23"/>
      <c r="D90" s="90"/>
      <c r="E90" s="3"/>
      <c r="F90" s="56">
        <v>111500</v>
      </c>
      <c r="G90" s="5">
        <v>35738</v>
      </c>
      <c r="H90" s="5">
        <v>35745</v>
      </c>
      <c r="I90" s="5"/>
      <c r="J90" s="5"/>
      <c r="K90" s="6"/>
      <c r="L90" s="6"/>
      <c r="M90" s="6"/>
      <c r="N90" s="6"/>
      <c r="O90" s="6"/>
      <c r="P90" s="6"/>
    </row>
    <row r="91" spans="1:16" s="27" customFormat="1" ht="12.75">
      <c r="A91" s="9" t="s">
        <v>60</v>
      </c>
      <c r="B91" s="9" t="s">
        <v>72</v>
      </c>
      <c r="C91" s="23"/>
      <c r="D91" s="90"/>
      <c r="E91" s="24"/>
      <c r="F91" s="56">
        <v>111520</v>
      </c>
      <c r="G91" s="5">
        <v>35738</v>
      </c>
      <c r="H91" s="5">
        <v>35745</v>
      </c>
      <c r="I91" s="5"/>
      <c r="J91" s="5"/>
      <c r="K91" s="26"/>
      <c r="L91" s="26"/>
      <c r="M91" s="26"/>
      <c r="N91" s="26"/>
      <c r="O91" s="26"/>
      <c r="P91" s="26"/>
    </row>
    <row r="92" spans="1:16" s="27" customFormat="1" ht="12.75">
      <c r="A92" s="67"/>
      <c r="B92" s="67"/>
      <c r="C92" s="39"/>
      <c r="D92" s="120"/>
      <c r="E92" s="40"/>
      <c r="F92" s="92"/>
      <c r="G92" s="64"/>
      <c r="H92" s="64"/>
      <c r="I92" s="64"/>
      <c r="J92" s="64"/>
      <c r="K92" s="151"/>
      <c r="L92" s="151"/>
      <c r="M92" s="151"/>
      <c r="N92" s="151"/>
      <c r="O92" s="151"/>
      <c r="P92" s="151"/>
    </row>
    <row r="93" spans="1:16" ht="12.75">
      <c r="A93" s="9" t="s">
        <v>61</v>
      </c>
      <c r="B93" s="9" t="s">
        <v>4</v>
      </c>
      <c r="C93" s="23">
        <v>35723</v>
      </c>
      <c r="D93" s="127" t="s">
        <v>5</v>
      </c>
      <c r="E93" s="24">
        <v>35736</v>
      </c>
      <c r="F93" s="56">
        <v>111600</v>
      </c>
      <c r="G93" s="5">
        <v>35741</v>
      </c>
      <c r="H93" s="5">
        <v>35748</v>
      </c>
      <c r="I93" s="5">
        <v>35739</v>
      </c>
      <c r="J93" s="5">
        <v>35740</v>
      </c>
      <c r="K93" s="6" t="s">
        <v>8</v>
      </c>
      <c r="L93" s="6" t="s">
        <v>57</v>
      </c>
      <c r="M93" s="6" t="s">
        <v>52</v>
      </c>
      <c r="N93" s="6"/>
      <c r="O93" s="6" t="s">
        <v>57</v>
      </c>
      <c r="P93" s="6" t="s">
        <v>8</v>
      </c>
    </row>
    <row r="94" spans="1:16" ht="12.75">
      <c r="A94" s="9" t="s">
        <v>61</v>
      </c>
      <c r="B94" s="9" t="s">
        <v>9</v>
      </c>
      <c r="C94" s="23">
        <v>35730</v>
      </c>
      <c r="D94" s="127" t="s">
        <v>5</v>
      </c>
      <c r="E94" s="24">
        <v>35743</v>
      </c>
      <c r="F94" s="56">
        <v>111700</v>
      </c>
      <c r="G94" s="5">
        <v>35748</v>
      </c>
      <c r="H94" s="5">
        <v>35756</v>
      </c>
      <c r="I94" s="5"/>
      <c r="J94" s="5"/>
      <c r="K94" s="6"/>
      <c r="L94" s="6"/>
      <c r="M94" s="6"/>
      <c r="N94" s="6"/>
      <c r="O94" s="6"/>
      <c r="P94" s="6"/>
    </row>
    <row r="95" spans="1:16" ht="12.75">
      <c r="A95" s="9" t="s">
        <v>63</v>
      </c>
      <c r="B95" s="9" t="s">
        <v>4</v>
      </c>
      <c r="C95" s="23">
        <v>35737</v>
      </c>
      <c r="D95" s="127" t="s">
        <v>5</v>
      </c>
      <c r="E95" s="24">
        <v>35750</v>
      </c>
      <c r="F95" s="56">
        <v>111800</v>
      </c>
      <c r="G95" s="5">
        <v>35754</v>
      </c>
      <c r="H95" s="5">
        <v>35762</v>
      </c>
      <c r="I95" s="35"/>
      <c r="J95" s="35"/>
      <c r="K95" s="6"/>
      <c r="L95" s="6"/>
      <c r="M95" s="6"/>
      <c r="N95" s="6" t="s">
        <v>8</v>
      </c>
      <c r="O95" s="6"/>
      <c r="P95" s="6"/>
    </row>
    <row r="96" spans="1:16" ht="12.75">
      <c r="A96" s="9" t="s">
        <v>62</v>
      </c>
      <c r="B96" s="9" t="s">
        <v>12</v>
      </c>
      <c r="C96" s="23"/>
      <c r="D96" s="127"/>
      <c r="E96" s="24"/>
      <c r="F96" s="56">
        <v>111900</v>
      </c>
      <c r="G96" s="162">
        <v>35759</v>
      </c>
      <c r="H96" s="5">
        <v>35763</v>
      </c>
      <c r="I96" s="5">
        <v>35739</v>
      </c>
      <c r="J96" s="5">
        <v>35740</v>
      </c>
      <c r="K96" s="6" t="s">
        <v>8</v>
      </c>
      <c r="L96" s="6" t="s">
        <v>57</v>
      </c>
      <c r="M96" s="6" t="s">
        <v>52</v>
      </c>
      <c r="N96" s="6" t="s">
        <v>8</v>
      </c>
      <c r="O96" s="6"/>
      <c r="P96" s="6" t="s">
        <v>8</v>
      </c>
    </row>
    <row r="97" spans="1:16" ht="12.75">
      <c r="A97" s="9" t="s">
        <v>63</v>
      </c>
      <c r="B97" s="9" t="s">
        <v>9</v>
      </c>
      <c r="C97" s="23">
        <v>35744</v>
      </c>
      <c r="D97" s="127" t="s">
        <v>5</v>
      </c>
      <c r="E97" s="24">
        <v>35757</v>
      </c>
      <c r="F97" s="56">
        <v>112200</v>
      </c>
      <c r="G97" s="5">
        <v>35762</v>
      </c>
      <c r="H97" s="5">
        <v>35770</v>
      </c>
      <c r="I97" s="5"/>
      <c r="J97" s="5"/>
      <c r="K97" s="6"/>
      <c r="L97" s="6"/>
      <c r="M97" s="6"/>
      <c r="N97" s="6"/>
      <c r="O97" s="6"/>
      <c r="P97" s="6"/>
    </row>
    <row r="98" spans="1:16" ht="12.75">
      <c r="A98" s="9" t="s">
        <v>64</v>
      </c>
      <c r="B98" s="1" t="s">
        <v>12</v>
      </c>
      <c r="C98" s="23"/>
      <c r="D98" s="90"/>
      <c r="E98" s="24"/>
      <c r="F98" s="56">
        <v>112500</v>
      </c>
      <c r="G98" s="5">
        <v>35768</v>
      </c>
      <c r="H98" s="5">
        <v>35775</v>
      </c>
      <c r="I98" s="5"/>
      <c r="J98" s="5"/>
      <c r="K98" s="6"/>
      <c r="L98" s="6"/>
      <c r="M98" s="6"/>
      <c r="N98" s="6"/>
      <c r="O98" s="6"/>
      <c r="P98" s="6"/>
    </row>
    <row r="99" spans="1:16" s="36" customFormat="1" ht="12.75">
      <c r="A99" s="9" t="s">
        <v>64</v>
      </c>
      <c r="B99" s="9" t="s">
        <v>72</v>
      </c>
      <c r="C99" s="23"/>
      <c r="D99" s="90"/>
      <c r="E99" s="3"/>
      <c r="F99" s="56">
        <v>112520</v>
      </c>
      <c r="G99" s="5">
        <v>35768</v>
      </c>
      <c r="H99" s="5">
        <v>35775</v>
      </c>
      <c r="I99" s="5"/>
      <c r="J99" s="5"/>
      <c r="K99" s="97"/>
      <c r="L99" s="97"/>
      <c r="M99" s="97"/>
      <c r="N99" s="97"/>
      <c r="O99" s="6"/>
      <c r="P99" s="97"/>
    </row>
    <row r="100" spans="1:16" ht="12.75">
      <c r="A100" s="67"/>
      <c r="B100" s="67"/>
      <c r="C100" s="39"/>
      <c r="D100" s="120"/>
      <c r="E100" s="40"/>
      <c r="F100" s="92"/>
      <c r="G100" s="64"/>
      <c r="H100" s="64"/>
      <c r="I100" s="64"/>
      <c r="J100" s="64"/>
      <c r="K100" s="152"/>
      <c r="L100" s="152"/>
      <c r="M100" s="152"/>
      <c r="N100" s="152"/>
      <c r="O100" s="66"/>
      <c r="P100" s="152"/>
    </row>
    <row r="101" spans="1:16" ht="12.75">
      <c r="A101" s="9" t="s">
        <v>65</v>
      </c>
      <c r="B101" s="9" t="s">
        <v>4</v>
      </c>
      <c r="C101" s="23">
        <v>35751</v>
      </c>
      <c r="D101" s="127" t="s">
        <v>5</v>
      </c>
      <c r="E101" s="24">
        <v>35764</v>
      </c>
      <c r="F101" s="56">
        <v>112600</v>
      </c>
      <c r="G101" s="5">
        <v>35769</v>
      </c>
      <c r="H101" s="5">
        <v>35776</v>
      </c>
      <c r="I101" s="5">
        <v>35767</v>
      </c>
      <c r="J101" s="5">
        <v>35768</v>
      </c>
      <c r="K101" s="6" t="s">
        <v>7</v>
      </c>
      <c r="L101" s="6" t="s">
        <v>8</v>
      </c>
      <c r="M101" s="6" t="s">
        <v>57</v>
      </c>
      <c r="N101" s="6"/>
      <c r="O101" s="6" t="s">
        <v>8</v>
      </c>
      <c r="P101" s="6" t="s">
        <v>7</v>
      </c>
    </row>
    <row r="102" spans="1:16" ht="12.75">
      <c r="A102" s="9" t="s">
        <v>65</v>
      </c>
      <c r="B102" s="9" t="s">
        <v>9</v>
      </c>
      <c r="C102" s="23">
        <v>35758</v>
      </c>
      <c r="D102" s="127" t="s">
        <v>5</v>
      </c>
      <c r="E102" s="24">
        <v>35771</v>
      </c>
      <c r="F102" s="56">
        <v>112700</v>
      </c>
      <c r="G102" s="5">
        <v>35776</v>
      </c>
      <c r="H102" s="5">
        <v>35784</v>
      </c>
      <c r="I102" s="5"/>
      <c r="J102" s="5"/>
      <c r="K102" s="6"/>
      <c r="L102" s="6"/>
      <c r="M102" s="6"/>
      <c r="N102" s="6"/>
      <c r="O102" s="6"/>
      <c r="P102" s="6"/>
    </row>
    <row r="103" spans="1:16" ht="12.75">
      <c r="A103" s="9" t="s">
        <v>66</v>
      </c>
      <c r="B103" s="9" t="s">
        <v>4</v>
      </c>
      <c r="C103" s="23">
        <v>35765</v>
      </c>
      <c r="D103" s="127" t="s">
        <v>5</v>
      </c>
      <c r="E103" s="24">
        <v>35778</v>
      </c>
      <c r="F103" s="56">
        <v>112800</v>
      </c>
      <c r="G103" s="162">
        <v>35782</v>
      </c>
      <c r="H103" s="5">
        <v>35790</v>
      </c>
      <c r="I103" s="5"/>
      <c r="J103" s="5"/>
      <c r="K103" s="6"/>
      <c r="L103" s="6"/>
      <c r="M103" s="6"/>
      <c r="N103" s="6" t="s">
        <v>7</v>
      </c>
      <c r="O103" s="6"/>
      <c r="P103" s="6"/>
    </row>
    <row r="104" spans="1:16" ht="12.75">
      <c r="A104" s="19" t="s">
        <v>67</v>
      </c>
      <c r="B104" s="15" t="s">
        <v>12</v>
      </c>
      <c r="C104" s="10"/>
      <c r="D104" s="127" t="s">
        <v>68</v>
      </c>
      <c r="E104" s="15"/>
      <c r="F104" s="56">
        <v>201100</v>
      </c>
      <c r="G104" s="162">
        <v>35784</v>
      </c>
      <c r="H104" s="5">
        <v>35796</v>
      </c>
      <c r="I104" s="5">
        <v>35767</v>
      </c>
      <c r="J104" s="5">
        <v>35768</v>
      </c>
      <c r="K104" s="6" t="s">
        <v>7</v>
      </c>
      <c r="L104" s="6" t="s">
        <v>8</v>
      </c>
      <c r="M104" s="6" t="s">
        <v>57</v>
      </c>
      <c r="N104" s="6" t="s">
        <v>7</v>
      </c>
      <c r="O104" s="6"/>
      <c r="P104" s="6" t="s">
        <v>7</v>
      </c>
    </row>
    <row r="105" spans="1:16" ht="12.75">
      <c r="A105" s="21" t="s">
        <v>66</v>
      </c>
      <c r="B105" s="15" t="s">
        <v>9</v>
      </c>
      <c r="C105" s="10">
        <v>35772</v>
      </c>
      <c r="D105" s="127" t="s">
        <v>5</v>
      </c>
      <c r="E105" s="15">
        <v>35785</v>
      </c>
      <c r="F105" s="56">
        <v>201200</v>
      </c>
      <c r="G105" s="5">
        <v>35790</v>
      </c>
      <c r="H105" s="5">
        <v>35798</v>
      </c>
      <c r="I105" s="5"/>
      <c r="J105" s="5"/>
      <c r="K105" s="6"/>
      <c r="L105" s="6"/>
      <c r="M105" s="6"/>
      <c r="N105" s="6"/>
      <c r="O105" s="6"/>
      <c r="P105" s="6"/>
    </row>
    <row r="106" spans="1:16" ht="12.75">
      <c r="A106" s="1" t="s">
        <v>78</v>
      </c>
      <c r="B106" s="3" t="s">
        <v>4</v>
      </c>
      <c r="C106" s="10">
        <v>35779</v>
      </c>
      <c r="D106" s="127" t="s">
        <v>5</v>
      </c>
      <c r="E106" s="3">
        <v>35792</v>
      </c>
      <c r="F106" s="56">
        <v>201300</v>
      </c>
      <c r="G106" s="162">
        <v>35798</v>
      </c>
      <c r="H106" s="5">
        <v>35804</v>
      </c>
      <c r="I106" s="5"/>
      <c r="J106" s="5"/>
      <c r="K106" s="6"/>
      <c r="L106" s="6"/>
      <c r="M106" s="6"/>
      <c r="N106" s="6"/>
      <c r="O106" s="6"/>
      <c r="P106" s="6"/>
    </row>
    <row r="107" spans="1:16" ht="12.75">
      <c r="A107" s="19" t="s">
        <v>70</v>
      </c>
      <c r="B107" s="33" t="s">
        <v>12</v>
      </c>
      <c r="C107" s="10"/>
      <c r="D107" s="90"/>
      <c r="E107" s="15"/>
      <c r="F107" s="56">
        <v>201500</v>
      </c>
      <c r="G107" s="162">
        <v>35801</v>
      </c>
      <c r="H107" s="5">
        <v>35805</v>
      </c>
      <c r="I107" s="5"/>
      <c r="J107" s="5"/>
      <c r="K107" s="6"/>
      <c r="L107" s="6"/>
      <c r="M107" s="6"/>
      <c r="N107" s="6"/>
      <c r="O107" s="6"/>
      <c r="P107" s="6"/>
    </row>
    <row r="108" spans="1:16" s="36" customFormat="1" ht="12.75">
      <c r="A108" s="9" t="s">
        <v>71</v>
      </c>
      <c r="B108" s="9" t="s">
        <v>72</v>
      </c>
      <c r="C108" s="23"/>
      <c r="D108" s="90"/>
      <c r="E108" s="3"/>
      <c r="F108" s="56">
        <v>201520</v>
      </c>
      <c r="G108" s="162">
        <v>35801</v>
      </c>
      <c r="H108" s="5">
        <v>35805</v>
      </c>
      <c r="I108" s="6"/>
      <c r="J108" s="5"/>
      <c r="K108" s="6"/>
      <c r="L108" s="6"/>
      <c r="M108" s="6"/>
      <c r="N108" s="6"/>
      <c r="O108" s="6"/>
      <c r="P108" s="6"/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</sheetData>
  <mergeCells count="12">
    <mergeCell ref="L1:L2"/>
    <mergeCell ref="M1:M2"/>
    <mergeCell ref="N1:N2"/>
    <mergeCell ref="O1:P1"/>
    <mergeCell ref="G1:G2"/>
    <mergeCell ref="H1:H2"/>
    <mergeCell ref="K1:K2"/>
    <mergeCell ref="I1:J1"/>
    <mergeCell ref="A1:A2"/>
    <mergeCell ref="B1:B2"/>
    <mergeCell ref="C1:E2"/>
    <mergeCell ref="F1:F2"/>
  </mergeCells>
  <printOptions/>
  <pageMargins left="0.58" right="0.23" top="1.02" bottom="0.7" header="0.34" footer="0.24"/>
  <pageSetup fitToHeight="2" horizontalDpi="300" verticalDpi="300" orientation="landscape" paperSize="5" r:id="rId1"/>
  <headerFooter alignWithMargins="0">
    <oddHeader>&amp;C&amp;"Times New Roman,Bold"University of Wisconsin Processing Center&amp;"Times New Roman,Regular"
750 University Avenue, Room 49;  Madison, Wisconsin  53706
&amp;"Times New Roman,Bold"&amp;14 2001 Payroll and Deduction Processing Schedule</oddHeader>
    <oddFooter>&amp;L&amp;"Times New Roman,Regular"*Mutual Service Life, AD &amp; D, Individual and Family Term Life, Major Medical, and Long Term Care
**Deadline for payroll entry is 7PM of the day prior to the calculation date.
&amp;8
UW1087   Rev 10/01</oddFooter>
  </headerFooter>
  <rowBreaks count="3" manualBreakCount="3">
    <brk id="33" max="15" man="1"/>
    <brk id="59" max="15" man="1"/>
    <brk id="8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pane xSplit="12225" topLeftCell="L1" activePane="topLeft" state="split"/>
      <selection pane="topLeft" activeCell="G43" sqref="G43"/>
      <selection pane="topRight" activeCell="L1" sqref="L1"/>
    </sheetView>
  </sheetViews>
  <sheetFormatPr defaultColWidth="9.140625" defaultRowHeight="15" customHeight="1"/>
  <cols>
    <col min="1" max="1" width="11.57421875" style="28" customWidth="1"/>
    <col min="2" max="2" width="13.140625" style="28" customWidth="1"/>
    <col min="3" max="3" width="8.00390625" style="29" customWidth="1"/>
    <col min="4" max="4" width="0.9921875" style="30" customWidth="1"/>
    <col min="5" max="5" width="8.140625" style="28" customWidth="1"/>
    <col min="6" max="6" width="9.00390625" style="60" customWidth="1"/>
    <col min="7" max="7" width="10.421875" style="31" customWidth="1"/>
    <col min="8" max="8" width="9.28125" style="31" customWidth="1"/>
    <col min="9" max="10" width="9.00390625" style="31" customWidth="1"/>
    <col min="11" max="11" width="9.00390625" style="32" customWidth="1"/>
    <col min="12" max="12" width="10.421875" style="32" customWidth="1"/>
    <col min="13" max="13" width="11.140625" style="32" customWidth="1"/>
    <col min="14" max="14" width="10.421875" style="32" customWidth="1"/>
    <col min="15" max="16" width="10.7109375" style="32" customWidth="1"/>
    <col min="17" max="16384" width="9.140625" style="18" customWidth="1"/>
  </cols>
  <sheetData>
    <row r="1" spans="1:18" s="50" customFormat="1" ht="12.75">
      <c r="A1" s="163" t="s">
        <v>82</v>
      </c>
      <c r="B1" s="165" t="s">
        <v>90</v>
      </c>
      <c r="C1" s="182" t="s">
        <v>83</v>
      </c>
      <c r="D1" s="183"/>
      <c r="E1" s="184"/>
      <c r="F1" s="173" t="s">
        <v>84</v>
      </c>
      <c r="G1" s="163" t="s">
        <v>98</v>
      </c>
      <c r="H1" s="163" t="s">
        <v>91</v>
      </c>
      <c r="I1" s="132" t="s">
        <v>0</v>
      </c>
      <c r="J1" s="132"/>
      <c r="K1" s="173" t="s">
        <v>86</v>
      </c>
      <c r="L1" s="173" t="s">
        <v>96</v>
      </c>
      <c r="M1" s="173" t="s">
        <v>92</v>
      </c>
      <c r="N1" s="173" t="s">
        <v>87</v>
      </c>
      <c r="O1" s="180" t="s">
        <v>88</v>
      </c>
      <c r="P1" s="181"/>
      <c r="Q1" s="47"/>
      <c r="R1" s="47"/>
    </row>
    <row r="2" spans="1:18" s="50" customFormat="1" ht="29.25" customHeight="1">
      <c r="A2" s="164"/>
      <c r="B2" s="166"/>
      <c r="C2" s="170"/>
      <c r="D2" s="171"/>
      <c r="E2" s="172"/>
      <c r="F2" s="174"/>
      <c r="G2" s="186"/>
      <c r="H2" s="187"/>
      <c r="I2" s="136" t="s">
        <v>1</v>
      </c>
      <c r="J2" s="136" t="s">
        <v>2</v>
      </c>
      <c r="K2" s="185"/>
      <c r="L2" s="174"/>
      <c r="M2" s="185"/>
      <c r="N2" s="185"/>
      <c r="O2" s="140" t="s">
        <v>89</v>
      </c>
      <c r="P2" s="138" t="s">
        <v>93</v>
      </c>
      <c r="Q2" s="47"/>
      <c r="R2" s="47"/>
    </row>
    <row r="3" spans="1:16" ht="12.75">
      <c r="A3" s="21" t="s">
        <v>78</v>
      </c>
      <c r="B3" s="15" t="s">
        <v>4</v>
      </c>
      <c r="C3" s="129">
        <v>35415</v>
      </c>
      <c r="D3" s="17" t="s">
        <v>5</v>
      </c>
      <c r="E3" s="9">
        <v>35428</v>
      </c>
      <c r="F3" s="56">
        <v>101300</v>
      </c>
      <c r="G3" s="5">
        <v>35433</v>
      </c>
      <c r="H3" s="5">
        <v>35440</v>
      </c>
      <c r="I3" s="5"/>
      <c r="J3" s="5"/>
      <c r="K3" s="6"/>
      <c r="L3" s="6"/>
      <c r="M3" s="6"/>
      <c r="N3" s="6"/>
      <c r="O3" s="6"/>
      <c r="P3" s="6"/>
    </row>
    <row r="4" spans="1:16" s="7" customFormat="1" ht="12.75">
      <c r="A4" s="61"/>
      <c r="B4" s="61"/>
      <c r="C4" s="155"/>
      <c r="D4" s="149"/>
      <c r="E4" s="72"/>
      <c r="F4" s="92"/>
      <c r="G4" s="64"/>
      <c r="H4" s="64"/>
      <c r="I4" s="64"/>
      <c r="J4" s="64"/>
      <c r="K4" s="66"/>
      <c r="L4" s="66"/>
      <c r="M4" s="66"/>
      <c r="N4" s="66"/>
      <c r="O4" s="66"/>
      <c r="P4" s="66"/>
    </row>
    <row r="5" spans="1:16" s="7" customFormat="1" ht="12.75">
      <c r="A5" s="1" t="s">
        <v>3</v>
      </c>
      <c r="B5" s="1" t="s">
        <v>4</v>
      </c>
      <c r="C5" s="14">
        <v>35429</v>
      </c>
      <c r="D5" s="127" t="s">
        <v>5</v>
      </c>
      <c r="E5" s="15">
        <v>35442</v>
      </c>
      <c r="F5" s="56">
        <v>101700</v>
      </c>
      <c r="G5" s="5">
        <f>E5+5</f>
        <v>35447</v>
      </c>
      <c r="H5" s="5">
        <f>E5+12</f>
        <v>35454</v>
      </c>
      <c r="I5" s="5">
        <f>G5-2</f>
        <v>35445</v>
      </c>
      <c r="J5" s="5">
        <f>G5-1</f>
        <v>35446</v>
      </c>
      <c r="K5" s="6" t="s">
        <v>6</v>
      </c>
      <c r="L5" s="6" t="s">
        <v>7</v>
      </c>
      <c r="M5" s="6" t="s">
        <v>8</v>
      </c>
      <c r="N5" s="6"/>
      <c r="O5" s="6" t="s">
        <v>7</v>
      </c>
      <c r="P5" s="6" t="s">
        <v>6</v>
      </c>
    </row>
    <row r="6" spans="1:16" s="7" customFormat="1" ht="12.75">
      <c r="A6" s="1" t="s">
        <v>10</v>
      </c>
      <c r="B6" s="1" t="s">
        <v>4</v>
      </c>
      <c r="C6" s="2">
        <f>E5+1</f>
        <v>35443</v>
      </c>
      <c r="D6" s="128" t="s">
        <v>5</v>
      </c>
      <c r="E6" s="3">
        <f aca="true" t="shared" si="0" ref="E6:E42">C6+13</f>
        <v>35456</v>
      </c>
      <c r="F6" s="56">
        <v>102300</v>
      </c>
      <c r="G6" s="5">
        <f>E6+5</f>
        <v>35461</v>
      </c>
      <c r="H6" s="5">
        <f aca="true" t="shared" si="1" ref="H6:H42">E6+12</f>
        <v>35468</v>
      </c>
      <c r="I6" s="5"/>
      <c r="J6" s="5"/>
      <c r="K6" s="6"/>
      <c r="L6" s="6"/>
      <c r="M6" s="6"/>
      <c r="N6" s="6" t="s">
        <v>6</v>
      </c>
      <c r="O6" s="6"/>
      <c r="P6" s="6"/>
    </row>
    <row r="7" spans="1:16" s="102" customFormat="1" ht="12.75">
      <c r="A7" s="61"/>
      <c r="B7" s="61"/>
      <c r="C7" s="62"/>
      <c r="D7" s="132"/>
      <c r="E7" s="63"/>
      <c r="F7" s="92"/>
      <c r="G7" s="64"/>
      <c r="H7" s="64"/>
      <c r="I7" s="65"/>
      <c r="J7" s="65"/>
      <c r="K7" s="66"/>
      <c r="L7" s="66"/>
      <c r="M7" s="66"/>
      <c r="N7" s="66"/>
      <c r="O7" s="66"/>
      <c r="P7" s="66"/>
    </row>
    <row r="8" spans="1:16" s="7" customFormat="1" ht="12.75">
      <c r="A8" s="9" t="s">
        <v>16</v>
      </c>
      <c r="B8" s="9" t="s">
        <v>4</v>
      </c>
      <c r="C8" s="2">
        <f>E6+1</f>
        <v>35457</v>
      </c>
      <c r="D8" s="128" t="s">
        <v>5</v>
      </c>
      <c r="E8" s="3">
        <f t="shared" si="0"/>
        <v>35470</v>
      </c>
      <c r="F8" s="56">
        <v>102700</v>
      </c>
      <c r="G8" s="5">
        <f>E8+5</f>
        <v>35475</v>
      </c>
      <c r="H8" s="5">
        <f t="shared" si="1"/>
        <v>35482</v>
      </c>
      <c r="I8" s="37">
        <f>G8-2</f>
        <v>35473</v>
      </c>
      <c r="J8" s="37">
        <f>G8-1</f>
        <v>35474</v>
      </c>
      <c r="K8" s="6" t="s">
        <v>17</v>
      </c>
      <c r="L8" s="6" t="s">
        <v>6</v>
      </c>
      <c r="M8" s="6" t="s">
        <v>7</v>
      </c>
      <c r="N8" s="49"/>
      <c r="O8" s="6" t="s">
        <v>6</v>
      </c>
      <c r="P8" s="6" t="s">
        <v>17</v>
      </c>
    </row>
    <row r="9" spans="1:16" s="103" customFormat="1" ht="12.75">
      <c r="A9" s="9" t="s">
        <v>74</v>
      </c>
      <c r="B9" s="9" t="s">
        <v>4</v>
      </c>
      <c r="C9" s="2">
        <f>E8+1</f>
        <v>35471</v>
      </c>
      <c r="D9" s="128" t="s">
        <v>5</v>
      </c>
      <c r="E9" s="3">
        <f t="shared" si="0"/>
        <v>35484</v>
      </c>
      <c r="F9" s="56">
        <v>103300</v>
      </c>
      <c r="G9" s="5">
        <f>E9+5</f>
        <v>35489</v>
      </c>
      <c r="H9" s="5">
        <f t="shared" si="1"/>
        <v>35496</v>
      </c>
      <c r="I9" s="5"/>
      <c r="J9" s="5"/>
      <c r="K9" s="6"/>
      <c r="L9" s="6"/>
      <c r="M9" s="6"/>
      <c r="N9" s="6" t="s">
        <v>17</v>
      </c>
      <c r="O9" s="6"/>
      <c r="P9" s="6"/>
    </row>
    <row r="10" spans="1:17" s="104" customFormat="1" ht="12.75">
      <c r="A10" s="67"/>
      <c r="B10" s="67"/>
      <c r="C10" s="62"/>
      <c r="D10" s="132"/>
      <c r="E10" s="63"/>
      <c r="F10" s="92"/>
      <c r="G10" s="64"/>
      <c r="H10" s="64"/>
      <c r="I10" s="64"/>
      <c r="J10" s="64"/>
      <c r="K10" s="68"/>
      <c r="L10" s="106"/>
      <c r="M10" s="106"/>
      <c r="N10" s="66"/>
      <c r="O10" s="68"/>
      <c r="P10" s="106"/>
      <c r="Q10" s="110"/>
    </row>
    <row r="11" spans="1:16" ht="12.75">
      <c r="A11" s="9" t="s">
        <v>21</v>
      </c>
      <c r="B11" s="9" t="s">
        <v>4</v>
      </c>
      <c r="C11" s="2">
        <f>E9+1</f>
        <v>35485</v>
      </c>
      <c r="D11" s="128" t="s">
        <v>5</v>
      </c>
      <c r="E11" s="3">
        <f t="shared" si="0"/>
        <v>35498</v>
      </c>
      <c r="F11" s="56">
        <v>103700</v>
      </c>
      <c r="G11" s="5">
        <f>E11+5</f>
        <v>35503</v>
      </c>
      <c r="H11" s="5">
        <f t="shared" si="1"/>
        <v>35510</v>
      </c>
      <c r="I11" s="5">
        <f>G11-2</f>
        <v>35501</v>
      </c>
      <c r="J11" s="5">
        <f>G11-1</f>
        <v>35502</v>
      </c>
      <c r="K11" s="6" t="s">
        <v>22</v>
      </c>
      <c r="L11" s="6" t="s">
        <v>17</v>
      </c>
      <c r="M11" s="6" t="s">
        <v>6</v>
      </c>
      <c r="N11" s="6"/>
      <c r="O11" s="6" t="s">
        <v>17</v>
      </c>
      <c r="P11" s="6" t="s">
        <v>22</v>
      </c>
    </row>
    <row r="12" spans="1:16" ht="12.75">
      <c r="A12" s="9" t="s">
        <v>24</v>
      </c>
      <c r="B12" s="9" t="s">
        <v>4</v>
      </c>
      <c r="C12" s="2">
        <f>E11+1</f>
        <v>35499</v>
      </c>
      <c r="D12" s="128" t="s">
        <v>5</v>
      </c>
      <c r="E12" s="3">
        <f t="shared" si="0"/>
        <v>35512</v>
      </c>
      <c r="F12" s="56">
        <v>104200</v>
      </c>
      <c r="G12" s="5">
        <f>E12+5</f>
        <v>35517</v>
      </c>
      <c r="H12" s="5">
        <f t="shared" si="1"/>
        <v>35524</v>
      </c>
      <c r="J12" s="107"/>
      <c r="K12" s="105"/>
      <c r="L12" s="105"/>
      <c r="M12" s="105"/>
      <c r="N12" s="105" t="s">
        <v>22</v>
      </c>
      <c r="O12" s="105"/>
      <c r="P12" s="105"/>
    </row>
    <row r="13" spans="1:17" s="104" customFormat="1" ht="12.75">
      <c r="A13" s="67"/>
      <c r="B13" s="67"/>
      <c r="C13" s="62"/>
      <c r="D13" s="132"/>
      <c r="E13" s="63"/>
      <c r="F13" s="92"/>
      <c r="G13" s="64"/>
      <c r="H13" s="64"/>
      <c r="I13" s="109"/>
      <c r="J13" s="109"/>
      <c r="K13" s="66"/>
      <c r="L13" s="66"/>
      <c r="M13" s="66"/>
      <c r="N13" s="66"/>
      <c r="O13" s="66"/>
      <c r="P13" s="66"/>
      <c r="Q13" s="111"/>
    </row>
    <row r="14" spans="1:16" s="103" customFormat="1" ht="12.75">
      <c r="A14" s="9" t="s">
        <v>26</v>
      </c>
      <c r="B14" s="9" t="s">
        <v>4</v>
      </c>
      <c r="C14" s="2">
        <f>E12+1</f>
        <v>35513</v>
      </c>
      <c r="D14" s="128" t="s">
        <v>5</v>
      </c>
      <c r="E14" s="3">
        <f t="shared" si="0"/>
        <v>35526</v>
      </c>
      <c r="F14" s="56">
        <v>104700</v>
      </c>
      <c r="G14" s="5">
        <f>E14+5</f>
        <v>35531</v>
      </c>
      <c r="H14" s="5">
        <f t="shared" si="1"/>
        <v>35538</v>
      </c>
      <c r="I14" s="5">
        <f>G14-2</f>
        <v>35529</v>
      </c>
      <c r="J14" s="5">
        <f>G14-1</f>
        <v>35530</v>
      </c>
      <c r="K14" s="6" t="s">
        <v>27</v>
      </c>
      <c r="L14" s="6" t="s">
        <v>22</v>
      </c>
      <c r="M14" s="6" t="s">
        <v>17</v>
      </c>
      <c r="N14" s="6"/>
      <c r="O14" s="6" t="s">
        <v>22</v>
      </c>
      <c r="P14" s="6" t="s">
        <v>27</v>
      </c>
    </row>
    <row r="15" spans="1:17" ht="12.75">
      <c r="A15" s="13" t="s">
        <v>28</v>
      </c>
      <c r="B15" s="9" t="s">
        <v>4</v>
      </c>
      <c r="C15" s="2">
        <f>E14+1</f>
        <v>35527</v>
      </c>
      <c r="D15" s="128" t="s">
        <v>5</v>
      </c>
      <c r="E15" s="3">
        <f t="shared" si="0"/>
        <v>35540</v>
      </c>
      <c r="F15" s="57">
        <v>105200</v>
      </c>
      <c r="G15" s="5">
        <f>E15+5</f>
        <v>35545</v>
      </c>
      <c r="H15" s="5">
        <f t="shared" si="1"/>
        <v>35552</v>
      </c>
      <c r="I15" s="20"/>
      <c r="J15" s="12"/>
      <c r="K15" s="12"/>
      <c r="L15" s="12"/>
      <c r="M15" s="12"/>
      <c r="N15" s="6" t="s">
        <v>27</v>
      </c>
      <c r="O15" s="12"/>
      <c r="P15" s="12"/>
      <c r="Q15" s="112"/>
    </row>
    <row r="16" spans="1:16" s="104" customFormat="1" ht="12.75">
      <c r="A16" s="42"/>
      <c r="B16" s="63"/>
      <c r="C16" s="62"/>
      <c r="D16" s="132"/>
      <c r="E16" s="63"/>
      <c r="F16" s="113"/>
      <c r="G16" s="64"/>
      <c r="H16" s="64"/>
      <c r="I16" s="70"/>
      <c r="J16" s="108"/>
      <c r="K16" s="108"/>
      <c r="L16" s="108"/>
      <c r="M16" s="108"/>
      <c r="N16" s="108"/>
      <c r="O16" s="108"/>
      <c r="P16" s="114"/>
    </row>
    <row r="17" spans="1:16" s="104" customFormat="1" ht="12.75">
      <c r="A17" s="9" t="s">
        <v>31</v>
      </c>
      <c r="B17" s="3" t="s">
        <v>4</v>
      </c>
      <c r="C17" s="2">
        <f>E15+1</f>
        <v>35541</v>
      </c>
      <c r="D17" s="128" t="s">
        <v>5</v>
      </c>
      <c r="E17" s="3">
        <f t="shared" si="0"/>
        <v>35554</v>
      </c>
      <c r="F17" s="56">
        <v>105600</v>
      </c>
      <c r="G17" s="5">
        <f>E17+5</f>
        <v>35559</v>
      </c>
      <c r="H17" s="5">
        <f t="shared" si="1"/>
        <v>35566</v>
      </c>
      <c r="I17" s="5">
        <f>G17-2</f>
        <v>35557</v>
      </c>
      <c r="J17" s="5">
        <f>G17-1</f>
        <v>35558</v>
      </c>
      <c r="K17" s="6" t="s">
        <v>32</v>
      </c>
      <c r="L17" s="6" t="s">
        <v>27</v>
      </c>
      <c r="M17" s="6" t="s">
        <v>22</v>
      </c>
      <c r="N17" s="6"/>
      <c r="O17" s="6" t="s">
        <v>27</v>
      </c>
      <c r="P17" s="6" t="s">
        <v>32</v>
      </c>
    </row>
    <row r="18" spans="1:16" s="103" customFormat="1" ht="12.75">
      <c r="A18" s="19" t="s">
        <v>33</v>
      </c>
      <c r="B18" s="15" t="s">
        <v>4</v>
      </c>
      <c r="C18" s="2">
        <f>E17+1</f>
        <v>35555</v>
      </c>
      <c r="D18" s="128" t="s">
        <v>5</v>
      </c>
      <c r="E18" s="3">
        <f t="shared" si="0"/>
        <v>35568</v>
      </c>
      <c r="F18" s="57">
        <v>105800</v>
      </c>
      <c r="G18" s="5">
        <f>E18+5</f>
        <v>35573</v>
      </c>
      <c r="H18" s="5">
        <f t="shared" si="1"/>
        <v>35580</v>
      </c>
      <c r="I18" s="35"/>
      <c r="J18" s="107"/>
      <c r="K18" s="105"/>
      <c r="L18" s="105"/>
      <c r="M18" s="6"/>
      <c r="N18" s="6" t="s">
        <v>32</v>
      </c>
      <c r="O18" s="6"/>
      <c r="P18" s="6"/>
    </row>
    <row r="19" spans="1:16" s="104" customFormat="1" ht="12.75">
      <c r="A19" s="73"/>
      <c r="B19" s="72"/>
      <c r="C19" s="62"/>
      <c r="D19" s="132"/>
      <c r="E19" s="63"/>
      <c r="F19" s="113"/>
      <c r="G19" s="64"/>
      <c r="H19" s="64"/>
      <c r="I19" s="69"/>
      <c r="J19" s="109"/>
      <c r="K19" s="66"/>
      <c r="L19" s="66"/>
      <c r="M19" s="68"/>
      <c r="N19" s="66"/>
      <c r="O19" s="66"/>
      <c r="P19" s="66"/>
    </row>
    <row r="20" spans="1:16" s="104" customFormat="1" ht="12.75">
      <c r="A20" s="74" t="s">
        <v>36</v>
      </c>
      <c r="B20" s="75" t="s">
        <v>4</v>
      </c>
      <c r="C20" s="76">
        <f>E18+1</f>
        <v>35569</v>
      </c>
      <c r="D20" s="46" t="s">
        <v>5</v>
      </c>
      <c r="E20" s="77">
        <f t="shared" si="0"/>
        <v>35582</v>
      </c>
      <c r="F20" s="115">
        <v>106600</v>
      </c>
      <c r="G20" s="78">
        <f>E20+5</f>
        <v>35587</v>
      </c>
      <c r="H20" s="78">
        <f t="shared" si="1"/>
        <v>35594</v>
      </c>
      <c r="I20" s="78">
        <f>G20-2</f>
        <v>35585</v>
      </c>
      <c r="J20" s="78">
        <f>G20-1</f>
        <v>35586</v>
      </c>
      <c r="K20" s="79" t="s">
        <v>37</v>
      </c>
      <c r="L20" s="79" t="s">
        <v>32</v>
      </c>
      <c r="M20" s="79" t="s">
        <v>27</v>
      </c>
      <c r="N20" s="79"/>
      <c r="O20" s="79" t="s">
        <v>32</v>
      </c>
      <c r="P20" s="79" t="s">
        <v>37</v>
      </c>
    </row>
    <row r="21" spans="1:16" s="104" customFormat="1" ht="12.75">
      <c r="A21" s="21" t="s">
        <v>39</v>
      </c>
      <c r="B21" s="15" t="s">
        <v>4</v>
      </c>
      <c r="C21" s="2">
        <f>E20+1</f>
        <v>35583</v>
      </c>
      <c r="D21" s="90" t="s">
        <v>5</v>
      </c>
      <c r="E21" s="3">
        <f t="shared" si="0"/>
        <v>35596</v>
      </c>
      <c r="F21" s="57">
        <v>106800</v>
      </c>
      <c r="G21" s="5">
        <f>E21+5</f>
        <v>35601</v>
      </c>
      <c r="H21" s="5">
        <f t="shared" si="1"/>
        <v>35608</v>
      </c>
      <c r="I21" s="31"/>
      <c r="J21" s="35"/>
      <c r="K21" s="6"/>
      <c r="L21" s="6"/>
      <c r="M21" s="6"/>
      <c r="N21" s="6" t="s">
        <v>37</v>
      </c>
      <c r="O21" s="32"/>
      <c r="P21" s="6"/>
    </row>
    <row r="22" spans="1:16" s="103" customFormat="1" ht="12.75">
      <c r="A22" s="21" t="s">
        <v>75</v>
      </c>
      <c r="B22" s="15" t="s">
        <v>4</v>
      </c>
      <c r="C22" s="2">
        <f>E21+1</f>
        <v>35597</v>
      </c>
      <c r="D22" s="128" t="s">
        <v>5</v>
      </c>
      <c r="E22" s="3">
        <f t="shared" si="0"/>
        <v>35610</v>
      </c>
      <c r="F22" s="57">
        <v>107300</v>
      </c>
      <c r="G22" s="5">
        <f>E22+5</f>
        <v>35615</v>
      </c>
      <c r="H22" s="5">
        <f t="shared" si="1"/>
        <v>35622</v>
      </c>
      <c r="I22" s="5"/>
      <c r="J22" s="5"/>
      <c r="K22" s="6"/>
      <c r="L22" s="6"/>
      <c r="M22" s="6"/>
      <c r="N22" s="32"/>
      <c r="O22" s="6"/>
      <c r="P22" s="6"/>
    </row>
    <row r="23" spans="1:16" s="104" customFormat="1" ht="12.75">
      <c r="A23" s="71"/>
      <c r="B23" s="72"/>
      <c r="C23" s="62"/>
      <c r="D23" s="132"/>
      <c r="E23" s="63"/>
      <c r="F23" s="113"/>
      <c r="G23" s="64"/>
      <c r="H23" s="64"/>
      <c r="I23" s="64"/>
      <c r="J23" s="64"/>
      <c r="K23" s="66"/>
      <c r="L23" s="66"/>
      <c r="M23" s="66"/>
      <c r="N23" s="66"/>
      <c r="O23" s="66"/>
      <c r="P23" s="66"/>
    </row>
    <row r="24" spans="1:16" s="104" customFormat="1" ht="12.75">
      <c r="A24" s="19"/>
      <c r="B24" s="15" t="s">
        <v>73</v>
      </c>
      <c r="C24" s="2"/>
      <c r="D24" s="128"/>
      <c r="E24" s="3"/>
      <c r="F24" s="57">
        <v>106950</v>
      </c>
      <c r="G24" s="5">
        <v>35606</v>
      </c>
      <c r="H24" s="5">
        <v>35609</v>
      </c>
      <c r="I24" s="5"/>
      <c r="J24" s="5"/>
      <c r="K24" s="6"/>
      <c r="L24" s="6"/>
      <c r="M24" s="6"/>
      <c r="N24" s="6"/>
      <c r="O24" s="6"/>
      <c r="P24" s="6"/>
    </row>
    <row r="25" spans="1:16" s="104" customFormat="1" ht="12.75">
      <c r="A25" s="73"/>
      <c r="B25" s="72"/>
      <c r="C25" s="62"/>
      <c r="D25" s="132"/>
      <c r="E25" s="63"/>
      <c r="F25" s="113"/>
      <c r="G25" s="64"/>
      <c r="H25" s="64"/>
      <c r="I25" s="64"/>
      <c r="J25" s="64"/>
      <c r="K25" s="66"/>
      <c r="L25" s="66"/>
      <c r="M25" s="66"/>
      <c r="N25" s="66"/>
      <c r="O25" s="66"/>
      <c r="P25" s="66"/>
    </row>
    <row r="26" spans="1:16" s="104" customFormat="1" ht="12.75">
      <c r="A26" s="19" t="s">
        <v>41</v>
      </c>
      <c r="B26" s="15" t="s">
        <v>4</v>
      </c>
      <c r="C26" s="2">
        <f>E22+1</f>
        <v>35611</v>
      </c>
      <c r="D26" s="128" t="s">
        <v>5</v>
      </c>
      <c r="E26" s="3">
        <f t="shared" si="0"/>
        <v>35624</v>
      </c>
      <c r="F26" s="57">
        <v>107700</v>
      </c>
      <c r="G26" s="5">
        <f>E26+5</f>
        <v>35629</v>
      </c>
      <c r="H26" s="5">
        <f t="shared" si="1"/>
        <v>35636</v>
      </c>
      <c r="I26" s="5">
        <f>G26-1</f>
        <v>35628</v>
      </c>
      <c r="J26" s="5">
        <f>G26-1</f>
        <v>35628</v>
      </c>
      <c r="K26" s="6" t="s">
        <v>42</v>
      </c>
      <c r="L26" s="6" t="s">
        <v>37</v>
      </c>
      <c r="M26" s="6" t="s">
        <v>32</v>
      </c>
      <c r="N26" s="6"/>
      <c r="O26" s="6" t="s">
        <v>37</v>
      </c>
      <c r="P26" s="6" t="s">
        <v>42</v>
      </c>
    </row>
    <row r="27" spans="1:16" s="103" customFormat="1" ht="12.75">
      <c r="A27" s="21" t="s">
        <v>43</v>
      </c>
      <c r="B27" s="15" t="s">
        <v>4</v>
      </c>
      <c r="C27" s="2">
        <f>E26+1</f>
        <v>35625</v>
      </c>
      <c r="D27" s="130" t="s">
        <v>5</v>
      </c>
      <c r="E27" s="3">
        <f t="shared" si="0"/>
        <v>35638</v>
      </c>
      <c r="F27" s="57">
        <v>108300</v>
      </c>
      <c r="G27" s="5">
        <f>E27+5</f>
        <v>35643</v>
      </c>
      <c r="H27" s="5">
        <f t="shared" si="1"/>
        <v>35650</v>
      </c>
      <c r="I27" s="5"/>
      <c r="J27" s="5"/>
      <c r="K27" s="6"/>
      <c r="L27" s="6"/>
      <c r="M27" s="6"/>
      <c r="N27" s="6" t="s">
        <v>42</v>
      </c>
      <c r="O27" s="6"/>
      <c r="P27" s="6"/>
    </row>
    <row r="28" spans="1:16" s="104" customFormat="1" ht="12.75">
      <c r="A28" s="71"/>
      <c r="B28" s="72"/>
      <c r="C28" s="62"/>
      <c r="D28" s="153"/>
      <c r="E28" s="63"/>
      <c r="F28" s="113"/>
      <c r="G28" s="64"/>
      <c r="H28" s="64"/>
      <c r="I28" s="64"/>
      <c r="J28" s="64"/>
      <c r="K28" s="66"/>
      <c r="L28" s="66"/>
      <c r="M28" s="66"/>
      <c r="N28" s="66"/>
      <c r="O28" s="66"/>
      <c r="P28" s="66"/>
    </row>
    <row r="29" spans="1:16" s="104" customFormat="1" ht="12.75">
      <c r="A29" s="19" t="s">
        <v>46</v>
      </c>
      <c r="B29" s="3" t="s">
        <v>4</v>
      </c>
      <c r="C29" s="2">
        <f>E27+1</f>
        <v>35639</v>
      </c>
      <c r="D29" s="128" t="s">
        <v>5</v>
      </c>
      <c r="E29" s="3">
        <f t="shared" si="0"/>
        <v>35652</v>
      </c>
      <c r="F29" s="56">
        <v>108700</v>
      </c>
      <c r="G29" s="5">
        <f>E29+5</f>
        <v>35657</v>
      </c>
      <c r="H29" s="5">
        <f t="shared" si="1"/>
        <v>35664</v>
      </c>
      <c r="I29" s="5">
        <f>G29-2</f>
        <v>35655</v>
      </c>
      <c r="J29" s="5">
        <v>35292</v>
      </c>
      <c r="K29" s="6" t="s">
        <v>47</v>
      </c>
      <c r="L29" s="6" t="s">
        <v>42</v>
      </c>
      <c r="M29" s="6" t="s">
        <v>37</v>
      </c>
      <c r="N29" s="6"/>
      <c r="O29" s="6" t="s">
        <v>42</v>
      </c>
      <c r="P29" s="6" t="s">
        <v>47</v>
      </c>
    </row>
    <row r="30" spans="1:16" s="104" customFormat="1" ht="12.75">
      <c r="A30" s="19" t="s">
        <v>48</v>
      </c>
      <c r="B30" s="15" t="s">
        <v>4</v>
      </c>
      <c r="C30" s="2">
        <f>E29+1</f>
        <v>35653</v>
      </c>
      <c r="D30" s="128" t="s">
        <v>5</v>
      </c>
      <c r="E30" s="3">
        <f t="shared" si="0"/>
        <v>35666</v>
      </c>
      <c r="F30" s="57">
        <v>109200</v>
      </c>
      <c r="G30" s="5">
        <f>E30+5</f>
        <v>35671</v>
      </c>
      <c r="H30" s="5">
        <f t="shared" si="1"/>
        <v>35678</v>
      </c>
      <c r="I30" s="31"/>
      <c r="J30" s="35"/>
      <c r="K30" s="6"/>
      <c r="L30" s="6"/>
      <c r="M30" s="6"/>
      <c r="N30" s="6" t="s">
        <v>47</v>
      </c>
      <c r="O30" s="6"/>
      <c r="P30" s="6"/>
    </row>
    <row r="31" spans="1:16" s="104" customFormat="1" ht="12.75">
      <c r="A31" s="73"/>
      <c r="B31" s="72"/>
      <c r="C31" s="62"/>
      <c r="D31" s="132"/>
      <c r="E31" s="63"/>
      <c r="F31" s="113"/>
      <c r="G31" s="64"/>
      <c r="H31" s="64"/>
      <c r="I31" s="109"/>
      <c r="J31" s="109"/>
      <c r="K31" s="66"/>
      <c r="L31" s="66"/>
      <c r="M31" s="66"/>
      <c r="N31" s="66"/>
      <c r="O31" s="66"/>
      <c r="P31" s="117"/>
    </row>
    <row r="32" spans="1:16" s="104" customFormat="1" ht="12.75">
      <c r="A32" s="19" t="s">
        <v>76</v>
      </c>
      <c r="B32" s="15" t="s">
        <v>4</v>
      </c>
      <c r="C32" s="2">
        <f>E30+1</f>
        <v>35667</v>
      </c>
      <c r="D32" s="128" t="s">
        <v>5</v>
      </c>
      <c r="E32" s="3">
        <f t="shared" si="0"/>
        <v>35680</v>
      </c>
      <c r="F32" s="57">
        <v>109700</v>
      </c>
      <c r="G32" s="5">
        <f>E32+5</f>
        <v>35685</v>
      </c>
      <c r="H32" s="5">
        <f t="shared" si="1"/>
        <v>35692</v>
      </c>
      <c r="I32" s="5">
        <f>G32-2</f>
        <v>35683</v>
      </c>
      <c r="J32" s="5">
        <f>G32-1</f>
        <v>35684</v>
      </c>
      <c r="K32" s="6" t="s">
        <v>52</v>
      </c>
      <c r="L32" s="6" t="s">
        <v>47</v>
      </c>
      <c r="M32" s="6" t="s">
        <v>42</v>
      </c>
      <c r="N32" s="6"/>
      <c r="O32" s="6" t="s">
        <v>47</v>
      </c>
      <c r="P32" s="6" t="s">
        <v>52</v>
      </c>
    </row>
    <row r="33" spans="1:16" s="103" customFormat="1" ht="12.75">
      <c r="A33" s="19" t="s">
        <v>77</v>
      </c>
      <c r="B33" s="15" t="s">
        <v>4</v>
      </c>
      <c r="C33" s="2">
        <f>E32+1</f>
        <v>35681</v>
      </c>
      <c r="D33" s="128" t="s">
        <v>5</v>
      </c>
      <c r="E33" s="3">
        <f t="shared" si="0"/>
        <v>35694</v>
      </c>
      <c r="F33" s="57">
        <v>110200</v>
      </c>
      <c r="G33" s="5">
        <f>E33+5</f>
        <v>35699</v>
      </c>
      <c r="H33" s="5">
        <f t="shared" si="1"/>
        <v>35706</v>
      </c>
      <c r="I33" s="31"/>
      <c r="J33" s="35"/>
      <c r="K33" s="6"/>
      <c r="L33" s="6"/>
      <c r="M33" s="6"/>
      <c r="N33" s="6" t="s">
        <v>52</v>
      </c>
      <c r="O33" s="6"/>
      <c r="P33" s="6"/>
    </row>
    <row r="34" spans="1:16" s="104" customFormat="1" ht="12.75">
      <c r="A34" s="73"/>
      <c r="B34" s="72"/>
      <c r="C34" s="62"/>
      <c r="D34" s="132"/>
      <c r="E34" s="63"/>
      <c r="F34" s="113"/>
      <c r="G34" s="64"/>
      <c r="H34" s="64"/>
      <c r="I34" s="109"/>
      <c r="J34" s="109"/>
      <c r="K34" s="66"/>
      <c r="L34" s="66"/>
      <c r="M34" s="66"/>
      <c r="N34" s="66"/>
      <c r="O34" s="66"/>
      <c r="P34" s="66"/>
    </row>
    <row r="35" spans="1:16" s="104" customFormat="1" ht="12.75">
      <c r="A35" s="19" t="s">
        <v>56</v>
      </c>
      <c r="B35" s="15" t="s">
        <v>4</v>
      </c>
      <c r="C35" s="2">
        <f>E33+1</f>
        <v>35695</v>
      </c>
      <c r="D35" s="128" t="s">
        <v>5</v>
      </c>
      <c r="E35" s="3">
        <f t="shared" si="0"/>
        <v>35708</v>
      </c>
      <c r="F35" s="57">
        <v>110700</v>
      </c>
      <c r="G35" s="5">
        <f>E35+5</f>
        <v>35713</v>
      </c>
      <c r="H35" s="5">
        <f t="shared" si="1"/>
        <v>35720</v>
      </c>
      <c r="I35" s="5">
        <f>G35-2</f>
        <v>35711</v>
      </c>
      <c r="J35" s="5">
        <f>G35-1</f>
        <v>35712</v>
      </c>
      <c r="K35" s="6" t="s">
        <v>57</v>
      </c>
      <c r="L35" s="6" t="s">
        <v>52</v>
      </c>
      <c r="M35" s="6" t="s">
        <v>47</v>
      </c>
      <c r="N35" s="6"/>
      <c r="O35" s="6" t="s">
        <v>52</v>
      </c>
      <c r="P35" s="6" t="s">
        <v>57</v>
      </c>
    </row>
    <row r="36" spans="1:16" s="104" customFormat="1" ht="12.75">
      <c r="A36" s="19" t="s">
        <v>58</v>
      </c>
      <c r="B36" s="15" t="s">
        <v>4</v>
      </c>
      <c r="C36" s="2">
        <f>E35+1</f>
        <v>35709</v>
      </c>
      <c r="D36" s="128" t="s">
        <v>5</v>
      </c>
      <c r="E36" s="3">
        <f>C36+13</f>
        <v>35722</v>
      </c>
      <c r="F36" s="57">
        <v>111200</v>
      </c>
      <c r="G36" s="5">
        <f>E36+5</f>
        <v>35727</v>
      </c>
      <c r="H36" s="5">
        <f>E36+12</f>
        <v>35734</v>
      </c>
      <c r="I36" s="31"/>
      <c r="J36" s="35"/>
      <c r="K36" s="6"/>
      <c r="L36" s="6"/>
      <c r="M36" s="6"/>
      <c r="N36" s="6" t="s">
        <v>57</v>
      </c>
      <c r="O36" s="6"/>
      <c r="P36" s="6"/>
    </row>
    <row r="37" spans="1:16" s="104" customFormat="1" ht="12.75">
      <c r="A37" s="73"/>
      <c r="B37" s="72"/>
      <c r="C37" s="62"/>
      <c r="D37" s="132"/>
      <c r="E37" s="63"/>
      <c r="F37" s="113"/>
      <c r="G37" s="64"/>
      <c r="H37" s="64"/>
      <c r="I37" s="109"/>
      <c r="J37" s="109"/>
      <c r="K37" s="66"/>
      <c r="L37" s="66"/>
      <c r="M37" s="66"/>
      <c r="N37" s="66"/>
      <c r="O37" s="66"/>
      <c r="P37" s="66"/>
    </row>
    <row r="38" spans="1:16" s="103" customFormat="1" ht="12.75">
      <c r="A38" s="19" t="s">
        <v>61</v>
      </c>
      <c r="B38" s="15" t="s">
        <v>4</v>
      </c>
      <c r="C38" s="2">
        <f>E36+1</f>
        <v>35723</v>
      </c>
      <c r="D38" s="128" t="s">
        <v>5</v>
      </c>
      <c r="E38" s="3">
        <f>C38+13</f>
        <v>35736</v>
      </c>
      <c r="F38" s="57">
        <v>111600</v>
      </c>
      <c r="G38" s="5">
        <f>E38+5</f>
        <v>35741</v>
      </c>
      <c r="H38" s="5">
        <f>E38+12</f>
        <v>35748</v>
      </c>
      <c r="I38" s="5">
        <f>G38-2</f>
        <v>35739</v>
      </c>
      <c r="J38" s="5">
        <f>G38-1</f>
        <v>35740</v>
      </c>
      <c r="K38" s="6" t="s">
        <v>8</v>
      </c>
      <c r="L38" s="6" t="s">
        <v>57</v>
      </c>
      <c r="M38" s="6" t="s">
        <v>52</v>
      </c>
      <c r="N38" s="6"/>
      <c r="O38" s="6" t="s">
        <v>57</v>
      </c>
      <c r="P38" s="6" t="s">
        <v>8</v>
      </c>
    </row>
    <row r="39" spans="1:16" s="104" customFormat="1" ht="12.75">
      <c r="A39" s="9" t="s">
        <v>63</v>
      </c>
      <c r="B39" s="15" t="s">
        <v>4</v>
      </c>
      <c r="C39" s="2">
        <f>E38+1</f>
        <v>35737</v>
      </c>
      <c r="D39" s="128" t="s">
        <v>5</v>
      </c>
      <c r="E39" s="3">
        <f>C39+13</f>
        <v>35750</v>
      </c>
      <c r="F39" s="56">
        <v>111800</v>
      </c>
      <c r="G39" s="5">
        <f>E39+4</f>
        <v>35754</v>
      </c>
      <c r="H39" s="5">
        <f>E39+12</f>
        <v>35762</v>
      </c>
      <c r="I39" s="31"/>
      <c r="J39" s="35"/>
      <c r="K39" s="6"/>
      <c r="L39" s="6"/>
      <c r="M39" s="6"/>
      <c r="N39" s="6" t="s">
        <v>8</v>
      </c>
      <c r="O39" s="6"/>
      <c r="P39" s="116"/>
    </row>
    <row r="40" spans="1:16" s="104" customFormat="1" ht="12.75">
      <c r="A40" s="73"/>
      <c r="B40" s="72"/>
      <c r="C40" s="62"/>
      <c r="D40" s="132"/>
      <c r="E40" s="63"/>
      <c r="F40" s="113"/>
      <c r="G40" s="64"/>
      <c r="H40" s="64"/>
      <c r="I40" s="109"/>
      <c r="J40" s="109"/>
      <c r="K40" s="66"/>
      <c r="L40" s="66"/>
      <c r="M40" s="66"/>
      <c r="N40" s="66"/>
      <c r="O40" s="66"/>
      <c r="P40" s="66"/>
    </row>
    <row r="41" spans="1:16" s="104" customFormat="1" ht="12.75">
      <c r="A41" s="19" t="s">
        <v>65</v>
      </c>
      <c r="B41" s="3" t="s">
        <v>4</v>
      </c>
      <c r="C41" s="2">
        <f>E39+1</f>
        <v>35751</v>
      </c>
      <c r="D41" s="128" t="s">
        <v>5</v>
      </c>
      <c r="E41" s="3">
        <f>C41+13</f>
        <v>35764</v>
      </c>
      <c r="F41" s="57">
        <v>112600</v>
      </c>
      <c r="G41" s="5">
        <f>E41+5</f>
        <v>35769</v>
      </c>
      <c r="H41" s="5">
        <f>E41+12</f>
        <v>35776</v>
      </c>
      <c r="I41" s="5">
        <f>G41-2</f>
        <v>35767</v>
      </c>
      <c r="J41" s="5">
        <f>G41-1</f>
        <v>35768</v>
      </c>
      <c r="K41" s="6" t="s">
        <v>7</v>
      </c>
      <c r="L41" s="6" t="s">
        <v>8</v>
      </c>
      <c r="M41" s="6" t="s">
        <v>57</v>
      </c>
      <c r="N41" s="6"/>
      <c r="O41" s="6" t="s">
        <v>8</v>
      </c>
      <c r="P41" s="6" t="s">
        <v>7</v>
      </c>
    </row>
    <row r="42" spans="1:16" s="103" customFormat="1" ht="12.75">
      <c r="A42" s="19" t="s">
        <v>66</v>
      </c>
      <c r="B42" s="15" t="s">
        <v>4</v>
      </c>
      <c r="C42" s="2">
        <f>E41+1</f>
        <v>35765</v>
      </c>
      <c r="D42" s="128" t="s">
        <v>5</v>
      </c>
      <c r="E42" s="3">
        <f t="shared" si="0"/>
        <v>35778</v>
      </c>
      <c r="F42" s="57">
        <v>112800</v>
      </c>
      <c r="G42" s="162">
        <f>E42+4</f>
        <v>35782</v>
      </c>
      <c r="H42" s="5">
        <f t="shared" si="1"/>
        <v>35790</v>
      </c>
      <c r="I42" s="35"/>
      <c r="J42" s="35"/>
      <c r="K42" s="6"/>
      <c r="L42" s="6"/>
      <c r="M42" s="6"/>
      <c r="N42" s="6" t="s">
        <v>7</v>
      </c>
      <c r="O42" s="6"/>
      <c r="P42" s="6"/>
    </row>
    <row r="43" spans="1:16" s="104" customFormat="1" ht="12.75">
      <c r="A43" s="9" t="s">
        <v>78</v>
      </c>
      <c r="B43" s="9" t="s">
        <v>4</v>
      </c>
      <c r="C43" s="2">
        <f>E42+1</f>
        <v>35779</v>
      </c>
      <c r="D43" s="128" t="s">
        <v>5</v>
      </c>
      <c r="E43" s="3">
        <f>C43+13</f>
        <v>35792</v>
      </c>
      <c r="F43" s="56">
        <v>201300</v>
      </c>
      <c r="G43" s="162">
        <f>E43+6</f>
        <v>35798</v>
      </c>
      <c r="H43" s="5">
        <f>E43+12</f>
        <v>35804</v>
      </c>
      <c r="I43" s="5"/>
      <c r="J43" s="5"/>
      <c r="K43" s="6"/>
      <c r="L43" s="6"/>
      <c r="M43" s="6"/>
      <c r="N43" s="6"/>
      <c r="O43" s="6"/>
      <c r="P43" s="6"/>
    </row>
    <row r="44" spans="1:16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mergeCells count="11">
    <mergeCell ref="M1:M2"/>
    <mergeCell ref="N1:N2"/>
    <mergeCell ref="O1:P1"/>
    <mergeCell ref="G1:G2"/>
    <mergeCell ref="H1:H2"/>
    <mergeCell ref="K1:K2"/>
    <mergeCell ref="L1:L2"/>
    <mergeCell ref="A1:A2"/>
    <mergeCell ref="B1:B2"/>
    <mergeCell ref="C1:E2"/>
    <mergeCell ref="F1:F2"/>
  </mergeCells>
  <printOptions/>
  <pageMargins left="0.76" right="1.11" top="0.97" bottom="0.97" header="0.26" footer="0.4"/>
  <pageSetup fitToHeight="2" horizontalDpi="300" verticalDpi="300" orientation="landscape" paperSize="5" r:id="rId1"/>
  <headerFooter alignWithMargins="0">
    <oddHeader>&amp;C&amp;"Times New Roman,Bold"University of Wisconsin Processing Center&amp;"Times New Roman,Regular"
750 University Avenue, Room 49;  Madison, Wisconsin  53706
&amp;"Times New Roman,Bold"&amp;14 2001 Classified Payroll Schedule
</oddHeader>
    <oddFooter>&amp;L&amp;"Times New Roman,Regular"*Mutual Service Life, AD &amp; D, Individual and Family Term Life, Major Medical, and Long Term Care
**Deadline for payroll entry is 7PM of the day prior to the calculation date.
&amp;8
UW1087  Rev 10/01</oddFooter>
  </headerFooter>
  <rowBreaks count="1" manualBreakCount="1">
    <brk id="2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38">
      <pane xSplit="11925" topLeftCell="L1" activePane="topLeft" state="split"/>
      <selection pane="topLeft" activeCell="D53" sqref="D53"/>
      <selection pane="topRight" activeCell="L1" sqref="L1"/>
    </sheetView>
  </sheetViews>
  <sheetFormatPr defaultColWidth="9.140625" defaultRowHeight="15" customHeight="1"/>
  <cols>
    <col min="1" max="1" width="11.57421875" style="28" customWidth="1"/>
    <col min="2" max="2" width="13.140625" style="28" customWidth="1"/>
    <col min="3" max="3" width="9.00390625" style="60" customWidth="1"/>
    <col min="4" max="4" width="11.28125" style="60" customWidth="1"/>
    <col min="5" max="5" width="9.28125" style="31" customWidth="1"/>
    <col min="6" max="7" width="9.00390625" style="31" customWidth="1"/>
    <col min="8" max="8" width="9.00390625" style="32" customWidth="1"/>
    <col min="9" max="9" width="10.421875" style="32" customWidth="1"/>
    <col min="10" max="10" width="11.140625" style="32" customWidth="1"/>
    <col min="11" max="11" width="10.421875" style="32" customWidth="1"/>
    <col min="12" max="13" width="10.7109375" style="32" customWidth="1"/>
    <col min="14" max="14" width="9.140625" style="18" customWidth="1"/>
    <col min="15" max="15" width="9.7109375" style="18" customWidth="1"/>
    <col min="16" max="16" width="10.28125" style="18" customWidth="1"/>
    <col min="17" max="16384" width="9.140625" style="18" customWidth="1"/>
  </cols>
  <sheetData>
    <row r="1" spans="1:16" s="50" customFormat="1" ht="12.75" customHeight="1">
      <c r="A1" s="163" t="s">
        <v>82</v>
      </c>
      <c r="B1" s="165" t="s">
        <v>90</v>
      </c>
      <c r="C1" s="163" t="s">
        <v>84</v>
      </c>
      <c r="D1" s="193" t="s">
        <v>98</v>
      </c>
      <c r="E1" s="193" t="s">
        <v>91</v>
      </c>
      <c r="F1" s="194" t="s">
        <v>94</v>
      </c>
      <c r="G1" s="195"/>
      <c r="H1" s="193" t="s">
        <v>86</v>
      </c>
      <c r="I1" s="163" t="s">
        <v>96</v>
      </c>
      <c r="J1" s="196" t="s">
        <v>95</v>
      </c>
      <c r="K1" s="188" t="s">
        <v>87</v>
      </c>
      <c r="L1" s="194" t="s">
        <v>88</v>
      </c>
      <c r="M1" s="195"/>
      <c r="N1" s="189"/>
      <c r="O1" s="191"/>
      <c r="P1" s="192"/>
    </row>
    <row r="2" spans="1:16" s="50" customFormat="1" ht="29.25" customHeight="1">
      <c r="A2" s="164"/>
      <c r="B2" s="166"/>
      <c r="C2" s="187"/>
      <c r="D2" s="186"/>
      <c r="E2" s="186"/>
      <c r="F2" s="141" t="s">
        <v>1</v>
      </c>
      <c r="G2" s="142" t="s">
        <v>2</v>
      </c>
      <c r="H2" s="187"/>
      <c r="I2" s="164"/>
      <c r="J2" s="197"/>
      <c r="K2" s="185"/>
      <c r="L2" s="141" t="s">
        <v>89</v>
      </c>
      <c r="M2" s="139" t="s">
        <v>93</v>
      </c>
      <c r="N2" s="190"/>
      <c r="O2" s="48"/>
      <c r="P2" s="100"/>
    </row>
    <row r="3" spans="1:17" s="7" customFormat="1" ht="12.75">
      <c r="A3" s="19" t="s">
        <v>67</v>
      </c>
      <c r="B3" s="15" t="s">
        <v>12</v>
      </c>
      <c r="C3" s="56">
        <v>101100</v>
      </c>
      <c r="D3" s="5">
        <v>35420</v>
      </c>
      <c r="E3" s="5">
        <v>35431</v>
      </c>
      <c r="F3" s="5">
        <v>35403</v>
      </c>
      <c r="G3" s="5">
        <v>35404</v>
      </c>
      <c r="H3" s="49" t="s">
        <v>7</v>
      </c>
      <c r="I3" s="49" t="s">
        <v>8</v>
      </c>
      <c r="J3" s="7" t="s">
        <v>57</v>
      </c>
      <c r="K3" s="6" t="s">
        <v>7</v>
      </c>
      <c r="L3" s="6"/>
      <c r="M3" s="6" t="s">
        <v>7</v>
      </c>
      <c r="N3" s="6"/>
      <c r="O3" s="6"/>
      <c r="P3" s="6"/>
      <c r="Q3" s="6" t="s">
        <v>68</v>
      </c>
    </row>
    <row r="4" spans="1:17" s="7" customFormat="1" ht="12.75">
      <c r="A4" s="9" t="s">
        <v>70</v>
      </c>
      <c r="B4" s="83" t="s">
        <v>12</v>
      </c>
      <c r="C4" s="56">
        <v>101500</v>
      </c>
      <c r="D4" s="5">
        <v>35434</v>
      </c>
      <c r="E4" s="5">
        <v>35441</v>
      </c>
      <c r="F4" s="49"/>
      <c r="G4" s="49"/>
      <c r="H4" s="49"/>
      <c r="I4" s="5"/>
      <c r="J4" s="5"/>
      <c r="K4" s="6"/>
      <c r="L4" s="6"/>
      <c r="M4" s="6"/>
      <c r="N4" s="6"/>
      <c r="O4" s="6"/>
      <c r="P4" s="6"/>
      <c r="Q4" s="6"/>
    </row>
    <row r="5" spans="1:17" s="7" customFormat="1" ht="12.75">
      <c r="A5" s="19" t="s">
        <v>71</v>
      </c>
      <c r="B5" s="15" t="s">
        <v>72</v>
      </c>
      <c r="C5" s="56">
        <v>101520</v>
      </c>
      <c r="D5" s="5">
        <v>35434</v>
      </c>
      <c r="E5" s="5">
        <v>35441</v>
      </c>
      <c r="F5" s="49"/>
      <c r="H5" s="49"/>
      <c r="I5" s="6"/>
      <c r="J5" s="5"/>
      <c r="K5" s="6"/>
      <c r="L5" s="6"/>
      <c r="M5" s="6"/>
      <c r="N5" s="6"/>
      <c r="O5" s="6"/>
      <c r="P5" s="6"/>
      <c r="Q5" s="6"/>
    </row>
    <row r="6" spans="1:17" s="7" customFormat="1" ht="12.75">
      <c r="A6" s="71"/>
      <c r="B6" s="80"/>
      <c r="C6" s="119"/>
      <c r="D6" s="157"/>
      <c r="E6" s="64"/>
      <c r="F6" s="82"/>
      <c r="G6" s="64"/>
      <c r="H6" s="66"/>
      <c r="I6" s="66"/>
      <c r="J6" s="66"/>
      <c r="K6" s="66"/>
      <c r="L6" s="66"/>
      <c r="M6" s="66"/>
      <c r="N6" s="6"/>
      <c r="O6" s="6"/>
      <c r="P6" s="6"/>
      <c r="Q6" s="6"/>
    </row>
    <row r="7" spans="1:17" s="7" customFormat="1" ht="12.75">
      <c r="A7" s="1" t="s">
        <v>11</v>
      </c>
      <c r="B7" s="1" t="s">
        <v>12</v>
      </c>
      <c r="C7" s="121">
        <v>102100</v>
      </c>
      <c r="D7" s="25">
        <v>35453</v>
      </c>
      <c r="E7" s="5">
        <v>35461</v>
      </c>
      <c r="F7" s="5">
        <v>35433</v>
      </c>
      <c r="G7" s="5">
        <v>35434</v>
      </c>
      <c r="H7" s="6" t="s">
        <v>6</v>
      </c>
      <c r="I7" s="6" t="s">
        <v>7</v>
      </c>
      <c r="J7" s="6" t="s">
        <v>8</v>
      </c>
      <c r="K7" s="6" t="s">
        <v>6</v>
      </c>
      <c r="L7" s="6"/>
      <c r="M7" s="6" t="s">
        <v>6</v>
      </c>
      <c r="N7" s="6"/>
      <c r="O7" s="6"/>
      <c r="P7" s="6"/>
      <c r="Q7" s="6"/>
    </row>
    <row r="8" spans="1:17" s="7" customFormat="1" ht="12.75">
      <c r="A8" s="19" t="s">
        <v>13</v>
      </c>
      <c r="B8" s="33" t="s">
        <v>12</v>
      </c>
      <c r="C8" s="121">
        <v>102500</v>
      </c>
      <c r="D8" s="11">
        <v>35465</v>
      </c>
      <c r="E8" s="5">
        <v>35472</v>
      </c>
      <c r="F8" s="15"/>
      <c r="G8" s="4"/>
      <c r="H8" s="5"/>
      <c r="I8" s="49"/>
      <c r="J8" s="5"/>
      <c r="K8" s="5"/>
      <c r="L8" s="6"/>
      <c r="M8" s="6"/>
      <c r="N8" s="6"/>
      <c r="O8" s="6"/>
      <c r="P8" s="6"/>
      <c r="Q8" s="12"/>
    </row>
    <row r="9" spans="1:17" s="7" customFormat="1" ht="12.75">
      <c r="A9" s="9" t="s">
        <v>14</v>
      </c>
      <c r="B9" s="9" t="s">
        <v>72</v>
      </c>
      <c r="C9" s="121">
        <v>102520</v>
      </c>
      <c r="D9" s="25">
        <v>35465</v>
      </c>
      <c r="E9" s="5">
        <v>35472</v>
      </c>
      <c r="F9" s="24"/>
      <c r="G9" s="4"/>
      <c r="H9" s="5"/>
      <c r="J9" s="5"/>
      <c r="K9" s="5"/>
      <c r="L9" s="6"/>
      <c r="M9" s="6"/>
      <c r="N9" s="6"/>
      <c r="O9" s="6"/>
      <c r="P9" s="6"/>
      <c r="Q9" s="6"/>
    </row>
    <row r="10" spans="1:16" s="103" customFormat="1" ht="12.75">
      <c r="A10" s="67"/>
      <c r="B10" s="118"/>
      <c r="C10" s="119"/>
      <c r="D10" s="120"/>
      <c r="E10" s="64"/>
      <c r="F10" s="64"/>
      <c r="G10" s="66"/>
      <c r="H10" s="66"/>
      <c r="I10" s="66"/>
      <c r="J10" s="66"/>
      <c r="K10" s="66"/>
      <c r="L10" s="66"/>
      <c r="M10" s="114"/>
      <c r="N10" s="122"/>
      <c r="O10" s="122"/>
      <c r="P10" s="122"/>
    </row>
    <row r="11" spans="1:16" s="104" customFormat="1" ht="12.75">
      <c r="A11" s="19" t="s">
        <v>18</v>
      </c>
      <c r="B11" s="15" t="s">
        <v>12</v>
      </c>
      <c r="C11" s="58">
        <v>103100</v>
      </c>
      <c r="D11" s="16">
        <v>35481</v>
      </c>
      <c r="E11" s="5">
        <v>35489</v>
      </c>
      <c r="F11" s="5">
        <v>35475</v>
      </c>
      <c r="G11" s="5">
        <v>35476</v>
      </c>
      <c r="H11" s="6" t="s">
        <v>17</v>
      </c>
      <c r="I11" s="6" t="s">
        <v>6</v>
      </c>
      <c r="J11" s="6" t="s">
        <v>7</v>
      </c>
      <c r="K11" s="6" t="s">
        <v>17</v>
      </c>
      <c r="L11" s="6"/>
      <c r="M11" s="6" t="s">
        <v>17</v>
      </c>
      <c r="N11" s="122"/>
      <c r="O11" s="122"/>
      <c r="P11" s="122"/>
    </row>
    <row r="12" spans="1:16" s="104" customFormat="1" ht="12.75">
      <c r="A12" s="19" t="s">
        <v>20</v>
      </c>
      <c r="B12" s="33" t="s">
        <v>12</v>
      </c>
      <c r="C12" s="58">
        <v>103500</v>
      </c>
      <c r="D12" s="16">
        <v>35493</v>
      </c>
      <c r="E12" s="5">
        <v>35500</v>
      </c>
      <c r="F12" s="5"/>
      <c r="G12" s="5"/>
      <c r="H12" s="6"/>
      <c r="I12" s="6"/>
      <c r="J12" s="6"/>
      <c r="K12" s="6"/>
      <c r="L12" s="6"/>
      <c r="M12" s="6"/>
      <c r="N12" s="122"/>
      <c r="O12" s="122"/>
      <c r="P12" s="122"/>
    </row>
    <row r="13" spans="1:17" s="104" customFormat="1" ht="12.75">
      <c r="A13" s="9" t="s">
        <v>20</v>
      </c>
      <c r="B13" s="9" t="s">
        <v>72</v>
      </c>
      <c r="C13" s="121">
        <v>103520</v>
      </c>
      <c r="D13" s="25">
        <v>35493</v>
      </c>
      <c r="E13" s="5">
        <v>35500</v>
      </c>
      <c r="F13" s="24"/>
      <c r="G13" s="4"/>
      <c r="H13" s="5"/>
      <c r="I13" s="18"/>
      <c r="J13" s="5"/>
      <c r="K13" s="5"/>
      <c r="L13" s="6"/>
      <c r="M13" s="6"/>
      <c r="N13" s="123"/>
      <c r="O13" s="123"/>
      <c r="P13" s="123"/>
      <c r="Q13" s="123"/>
    </row>
    <row r="14" spans="1:16" s="103" customFormat="1" ht="12.75">
      <c r="A14" s="67"/>
      <c r="B14" s="118"/>
      <c r="C14" s="119"/>
      <c r="D14" s="120"/>
      <c r="E14" s="64"/>
      <c r="F14" s="64"/>
      <c r="G14" s="66"/>
      <c r="H14" s="66"/>
      <c r="I14" s="66"/>
      <c r="J14" s="66"/>
      <c r="K14" s="66"/>
      <c r="L14" s="66"/>
      <c r="M14" s="114"/>
      <c r="N14" s="122"/>
      <c r="O14" s="122"/>
      <c r="P14" s="122"/>
    </row>
    <row r="15" spans="1:16" s="104" customFormat="1" ht="12.75">
      <c r="A15" s="19" t="s">
        <v>23</v>
      </c>
      <c r="B15" s="15" t="s">
        <v>12</v>
      </c>
      <c r="C15" s="58">
        <v>103900</v>
      </c>
      <c r="D15" s="16">
        <v>35511</v>
      </c>
      <c r="E15" s="5">
        <v>35518</v>
      </c>
      <c r="F15" s="5">
        <v>35502</v>
      </c>
      <c r="G15" s="5">
        <v>35503</v>
      </c>
      <c r="H15" s="6" t="s">
        <v>22</v>
      </c>
      <c r="I15" s="6" t="s">
        <v>17</v>
      </c>
      <c r="J15" s="6" t="s">
        <v>6</v>
      </c>
      <c r="K15" s="6" t="s">
        <v>22</v>
      </c>
      <c r="L15" s="6"/>
      <c r="M15" s="6" t="s">
        <v>22</v>
      </c>
      <c r="N15" s="122"/>
      <c r="O15" s="122"/>
      <c r="P15" s="122"/>
    </row>
    <row r="16" spans="1:16" s="104" customFormat="1" ht="12.75">
      <c r="A16" s="19" t="s">
        <v>25</v>
      </c>
      <c r="B16" s="33" t="s">
        <v>12</v>
      </c>
      <c r="C16" s="58">
        <v>104500</v>
      </c>
      <c r="D16" s="16">
        <v>35523</v>
      </c>
      <c r="E16" s="5">
        <v>35531</v>
      </c>
      <c r="F16" s="5"/>
      <c r="G16" s="5"/>
      <c r="H16" s="6"/>
      <c r="I16" s="6"/>
      <c r="J16" s="6"/>
      <c r="K16" s="6"/>
      <c r="L16" s="6"/>
      <c r="M16" s="6"/>
      <c r="O16" s="122"/>
      <c r="P16" s="122"/>
    </row>
    <row r="17" spans="1:17" s="104" customFormat="1" ht="12.75">
      <c r="A17" s="9" t="s">
        <v>25</v>
      </c>
      <c r="B17" s="9" t="s">
        <v>72</v>
      </c>
      <c r="C17" s="121">
        <v>104520</v>
      </c>
      <c r="D17" s="25">
        <v>35523</v>
      </c>
      <c r="E17" s="5">
        <v>35531</v>
      </c>
      <c r="F17" s="24"/>
      <c r="G17" s="4"/>
      <c r="H17" s="5"/>
      <c r="I17" s="18"/>
      <c r="J17" s="5"/>
      <c r="K17" s="5"/>
      <c r="L17" s="6"/>
      <c r="M17" s="6"/>
      <c r="N17" s="123"/>
      <c r="O17" s="123"/>
      <c r="P17" s="123"/>
      <c r="Q17" s="123"/>
    </row>
    <row r="18" spans="1:16" s="103" customFormat="1" ht="12.75">
      <c r="A18" s="42"/>
      <c r="B18" s="39"/>
      <c r="C18" s="119"/>
      <c r="D18" s="120"/>
      <c r="E18" s="64"/>
      <c r="F18" s="64"/>
      <c r="G18" s="66"/>
      <c r="H18" s="66"/>
      <c r="I18" s="66"/>
      <c r="J18" s="66"/>
      <c r="K18" s="66"/>
      <c r="L18" s="66"/>
      <c r="M18" s="114"/>
      <c r="N18" s="122"/>
      <c r="O18" s="122"/>
      <c r="P18" s="122"/>
    </row>
    <row r="19" spans="1:16" s="104" customFormat="1" ht="12.75">
      <c r="A19" s="19" t="s">
        <v>29</v>
      </c>
      <c r="B19" s="15" t="s">
        <v>12</v>
      </c>
      <c r="C19" s="58">
        <v>105100</v>
      </c>
      <c r="D19" s="16">
        <v>35543</v>
      </c>
      <c r="E19" s="5">
        <v>35550</v>
      </c>
      <c r="F19" s="5">
        <v>35530</v>
      </c>
      <c r="G19" s="5">
        <v>35531</v>
      </c>
      <c r="H19" s="6" t="s">
        <v>27</v>
      </c>
      <c r="I19" s="6" t="s">
        <v>22</v>
      </c>
      <c r="J19" s="6" t="s">
        <v>17</v>
      </c>
      <c r="K19" s="6" t="s">
        <v>27</v>
      </c>
      <c r="L19" s="6"/>
      <c r="M19" s="6" t="s">
        <v>27</v>
      </c>
      <c r="N19" s="122"/>
      <c r="O19" s="122"/>
      <c r="P19" s="122"/>
    </row>
    <row r="20" spans="1:16" s="104" customFormat="1" ht="12.75">
      <c r="A20" s="19" t="s">
        <v>30</v>
      </c>
      <c r="B20" s="33" t="s">
        <v>12</v>
      </c>
      <c r="C20" s="58">
        <v>105500</v>
      </c>
      <c r="D20" s="16">
        <v>35553</v>
      </c>
      <c r="E20" s="16">
        <v>35560</v>
      </c>
      <c r="F20" s="5"/>
      <c r="G20" s="5"/>
      <c r="H20" s="6"/>
      <c r="I20" s="6"/>
      <c r="J20" s="6"/>
      <c r="K20" s="6"/>
      <c r="L20" s="6"/>
      <c r="M20" s="6"/>
      <c r="N20" s="122"/>
      <c r="O20" s="122"/>
      <c r="P20" s="122"/>
    </row>
    <row r="21" spans="1:17" s="104" customFormat="1" ht="12.75">
      <c r="A21" s="9" t="s">
        <v>30</v>
      </c>
      <c r="B21" s="9" t="s">
        <v>72</v>
      </c>
      <c r="C21" s="95">
        <v>105520</v>
      </c>
      <c r="D21" s="90">
        <v>35553</v>
      </c>
      <c r="E21" s="5">
        <v>35560</v>
      </c>
      <c r="F21" s="24"/>
      <c r="G21" s="4"/>
      <c r="H21" s="5"/>
      <c r="I21" s="18"/>
      <c r="J21" s="5"/>
      <c r="K21" s="5"/>
      <c r="L21" s="6"/>
      <c r="M21" s="6"/>
      <c r="N21" s="123"/>
      <c r="O21" s="123"/>
      <c r="P21" s="123"/>
      <c r="Q21" s="123"/>
    </row>
    <row r="22" spans="1:16" s="103" customFormat="1" ht="12.75">
      <c r="A22" s="67"/>
      <c r="B22" s="118"/>
      <c r="C22" s="119"/>
      <c r="D22" s="120"/>
      <c r="E22" s="64"/>
      <c r="F22" s="64"/>
      <c r="G22" s="66"/>
      <c r="H22" s="66"/>
      <c r="I22" s="66"/>
      <c r="J22" s="66"/>
      <c r="K22" s="66"/>
      <c r="L22" s="66"/>
      <c r="M22" s="114"/>
      <c r="N22" s="122"/>
      <c r="O22" s="122"/>
      <c r="P22" s="122"/>
    </row>
    <row r="23" spans="1:16" s="104" customFormat="1" ht="12.75">
      <c r="A23" s="9" t="s">
        <v>34</v>
      </c>
      <c r="B23" s="9" t="s">
        <v>12</v>
      </c>
      <c r="C23" s="56">
        <v>106100</v>
      </c>
      <c r="D23" s="16">
        <v>35574</v>
      </c>
      <c r="E23" s="16">
        <v>35581</v>
      </c>
      <c r="F23" s="5">
        <v>35558</v>
      </c>
      <c r="G23" s="5">
        <v>35559</v>
      </c>
      <c r="H23" s="6" t="s">
        <v>32</v>
      </c>
      <c r="I23" s="6" t="s">
        <v>27</v>
      </c>
      <c r="J23" s="6" t="s">
        <v>22</v>
      </c>
      <c r="K23" s="6" t="s">
        <v>32</v>
      </c>
      <c r="L23" s="6"/>
      <c r="M23" s="6" t="s">
        <v>32</v>
      </c>
      <c r="N23" s="122"/>
      <c r="O23" s="122"/>
      <c r="P23" s="122"/>
    </row>
    <row r="24" spans="1:16" s="104" customFormat="1" ht="12.75">
      <c r="A24" s="9" t="s">
        <v>35</v>
      </c>
      <c r="B24" s="1" t="s">
        <v>12</v>
      </c>
      <c r="C24" s="56">
        <v>106500</v>
      </c>
      <c r="D24" s="16">
        <v>35585</v>
      </c>
      <c r="E24" s="16">
        <v>35592</v>
      </c>
      <c r="F24" s="5"/>
      <c r="G24" s="5"/>
      <c r="H24" s="6"/>
      <c r="I24" s="6"/>
      <c r="J24" s="6"/>
      <c r="K24" s="6"/>
      <c r="L24" s="6"/>
      <c r="M24" s="6"/>
      <c r="O24" s="122"/>
      <c r="P24" s="122"/>
    </row>
    <row r="25" spans="1:17" s="104" customFormat="1" ht="12.75">
      <c r="A25" s="9" t="s">
        <v>35</v>
      </c>
      <c r="B25" s="9" t="s">
        <v>72</v>
      </c>
      <c r="C25" s="121">
        <v>106520</v>
      </c>
      <c r="D25" s="25">
        <v>35585</v>
      </c>
      <c r="E25" s="5">
        <v>35592</v>
      </c>
      <c r="F25" s="24"/>
      <c r="G25" s="4"/>
      <c r="H25" s="5"/>
      <c r="I25" s="18"/>
      <c r="J25" s="5"/>
      <c r="K25" s="5"/>
      <c r="L25" s="6"/>
      <c r="M25" s="6"/>
      <c r="N25" s="123"/>
      <c r="O25" s="123"/>
      <c r="P25" s="123"/>
      <c r="Q25" s="123"/>
    </row>
    <row r="26" spans="1:16" s="103" customFormat="1" ht="12.75">
      <c r="A26" s="67"/>
      <c r="B26" s="118"/>
      <c r="C26" s="119"/>
      <c r="D26" s="120"/>
      <c r="E26" s="64"/>
      <c r="F26" s="64"/>
      <c r="G26" s="66"/>
      <c r="H26" s="66"/>
      <c r="I26" s="66"/>
      <c r="J26" s="66"/>
      <c r="K26" s="66"/>
      <c r="L26" s="66"/>
      <c r="M26" s="114"/>
      <c r="N26" s="122"/>
      <c r="O26" s="122"/>
      <c r="P26" s="122"/>
    </row>
    <row r="27" spans="1:16" s="104" customFormat="1" ht="12.75">
      <c r="A27" s="9" t="s">
        <v>38</v>
      </c>
      <c r="B27" s="9" t="s">
        <v>12</v>
      </c>
      <c r="C27" s="56">
        <v>106900</v>
      </c>
      <c r="D27" s="16">
        <v>35602</v>
      </c>
      <c r="E27" s="16">
        <v>35609</v>
      </c>
      <c r="F27" s="5">
        <v>35586</v>
      </c>
      <c r="G27" s="5">
        <v>35587</v>
      </c>
      <c r="H27" s="6" t="s">
        <v>37</v>
      </c>
      <c r="I27" s="6" t="s">
        <v>32</v>
      </c>
      <c r="J27" s="6" t="s">
        <v>27</v>
      </c>
      <c r="K27" s="6" t="s">
        <v>37</v>
      </c>
      <c r="L27" s="6"/>
      <c r="M27" s="6" t="s">
        <v>37</v>
      </c>
      <c r="N27" s="122"/>
      <c r="O27" s="122"/>
      <c r="P27" s="122"/>
    </row>
    <row r="28" spans="1:16" s="104" customFormat="1" ht="12.75">
      <c r="A28" s="9" t="s">
        <v>40</v>
      </c>
      <c r="B28" s="1" t="s">
        <v>12</v>
      </c>
      <c r="C28" s="56">
        <v>107500</v>
      </c>
      <c r="D28" s="16">
        <v>35616</v>
      </c>
      <c r="E28" s="16">
        <v>35622</v>
      </c>
      <c r="F28" s="5"/>
      <c r="G28" s="5"/>
      <c r="H28" s="6"/>
      <c r="I28" s="6"/>
      <c r="J28" s="6"/>
      <c r="K28" s="6"/>
      <c r="L28" s="6"/>
      <c r="M28" s="6"/>
      <c r="N28" s="122"/>
      <c r="O28" s="122"/>
      <c r="P28" s="122"/>
    </row>
    <row r="29" spans="1:17" s="104" customFormat="1" ht="12.75">
      <c r="A29" s="1" t="s">
        <v>40</v>
      </c>
      <c r="B29" s="9" t="s">
        <v>72</v>
      </c>
      <c r="C29" s="121">
        <v>107520</v>
      </c>
      <c r="D29" s="25">
        <v>35616</v>
      </c>
      <c r="E29" s="5">
        <v>35622</v>
      </c>
      <c r="F29" s="24"/>
      <c r="G29" s="4"/>
      <c r="H29" s="5"/>
      <c r="I29" s="18"/>
      <c r="J29" s="5"/>
      <c r="K29" s="5"/>
      <c r="L29" s="6"/>
      <c r="M29" s="6"/>
      <c r="N29" s="123"/>
      <c r="O29" s="123"/>
      <c r="P29" s="123"/>
      <c r="Q29" s="123"/>
    </row>
    <row r="30" spans="1:16" s="103" customFormat="1" ht="12.75">
      <c r="A30" s="67"/>
      <c r="B30" s="118"/>
      <c r="C30" s="119"/>
      <c r="D30" s="120"/>
      <c r="E30" s="64"/>
      <c r="F30" s="64"/>
      <c r="G30" s="66"/>
      <c r="H30" s="66"/>
      <c r="I30" s="66"/>
      <c r="J30" s="66"/>
      <c r="K30" s="66"/>
      <c r="L30" s="66"/>
      <c r="M30" s="114"/>
      <c r="N30" s="122"/>
      <c r="O30" s="122"/>
      <c r="P30" s="122"/>
    </row>
    <row r="31" spans="1:16" s="104" customFormat="1" ht="12.75">
      <c r="A31" s="1" t="s">
        <v>44</v>
      </c>
      <c r="B31" s="9" t="s">
        <v>12</v>
      </c>
      <c r="C31" s="56">
        <v>108100</v>
      </c>
      <c r="D31" s="16">
        <v>35634</v>
      </c>
      <c r="E31" s="16">
        <v>35642</v>
      </c>
      <c r="F31" s="5">
        <v>35612</v>
      </c>
      <c r="G31" s="5">
        <v>35613</v>
      </c>
      <c r="H31" s="6" t="s">
        <v>42</v>
      </c>
      <c r="I31" s="6" t="s">
        <v>37</v>
      </c>
      <c r="J31" s="6" t="s">
        <v>32</v>
      </c>
      <c r="K31" s="6" t="s">
        <v>42</v>
      </c>
      <c r="L31" s="6"/>
      <c r="M31" s="6" t="s">
        <v>42</v>
      </c>
      <c r="N31" s="122"/>
      <c r="O31" s="122"/>
      <c r="P31" s="122"/>
    </row>
    <row r="32" spans="1:15" s="104" customFormat="1" ht="12.75">
      <c r="A32" s="9" t="s">
        <v>45</v>
      </c>
      <c r="B32" s="1" t="s">
        <v>12</v>
      </c>
      <c r="C32" s="56">
        <v>108500</v>
      </c>
      <c r="D32" s="16">
        <v>35647</v>
      </c>
      <c r="E32" s="16">
        <v>35651</v>
      </c>
      <c r="F32" s="5"/>
      <c r="G32" s="5"/>
      <c r="H32" s="6"/>
      <c r="I32" s="6"/>
      <c r="J32" s="6"/>
      <c r="K32" s="6"/>
      <c r="L32" s="6"/>
      <c r="M32" s="6"/>
      <c r="N32" s="122"/>
      <c r="O32" s="122"/>
    </row>
    <row r="33" spans="1:17" s="104" customFormat="1" ht="12.75">
      <c r="A33" s="9" t="s">
        <v>45</v>
      </c>
      <c r="B33" s="9" t="s">
        <v>72</v>
      </c>
      <c r="C33" s="121">
        <v>108520</v>
      </c>
      <c r="D33" s="25">
        <v>35647</v>
      </c>
      <c r="E33" s="5">
        <v>35651</v>
      </c>
      <c r="F33" s="24"/>
      <c r="G33" s="4"/>
      <c r="H33" s="5"/>
      <c r="I33" s="18"/>
      <c r="J33" s="5"/>
      <c r="K33" s="5"/>
      <c r="L33" s="6"/>
      <c r="M33" s="6"/>
      <c r="N33" s="123"/>
      <c r="O33" s="123"/>
      <c r="P33" s="123"/>
      <c r="Q33" s="123"/>
    </row>
    <row r="34" spans="1:16" s="103" customFormat="1" ht="12.75">
      <c r="A34" s="67"/>
      <c r="B34" s="118"/>
      <c r="C34" s="119"/>
      <c r="D34" s="120"/>
      <c r="E34" s="64"/>
      <c r="F34" s="64"/>
      <c r="G34" s="66"/>
      <c r="H34" s="66"/>
      <c r="I34" s="66"/>
      <c r="J34" s="66"/>
      <c r="K34" s="66"/>
      <c r="L34" s="66"/>
      <c r="M34" s="114"/>
      <c r="N34" s="122"/>
      <c r="O34" s="122"/>
      <c r="P34" s="122"/>
    </row>
    <row r="35" spans="1:16" s="104" customFormat="1" ht="12.75">
      <c r="A35" s="9" t="s">
        <v>49</v>
      </c>
      <c r="B35" s="9" t="s">
        <v>12</v>
      </c>
      <c r="C35" s="56">
        <v>108900</v>
      </c>
      <c r="D35" s="5">
        <v>35665</v>
      </c>
      <c r="E35" s="5">
        <v>35672</v>
      </c>
      <c r="F35" s="5">
        <v>35656</v>
      </c>
      <c r="G35" s="5">
        <v>35657</v>
      </c>
      <c r="H35" s="6" t="s">
        <v>47</v>
      </c>
      <c r="I35" s="6" t="s">
        <v>42</v>
      </c>
      <c r="J35" s="6" t="s">
        <v>37</v>
      </c>
      <c r="K35" s="6" t="s">
        <v>47</v>
      </c>
      <c r="L35" s="6"/>
      <c r="M35" s="6" t="s">
        <v>47</v>
      </c>
      <c r="N35" s="122"/>
      <c r="O35" s="122"/>
      <c r="P35" s="122"/>
    </row>
    <row r="36" spans="1:16" s="104" customFormat="1" ht="12.75">
      <c r="A36" s="9" t="s">
        <v>50</v>
      </c>
      <c r="B36" s="1" t="s">
        <v>12</v>
      </c>
      <c r="C36" s="56">
        <v>109500</v>
      </c>
      <c r="D36" s="5">
        <v>35677</v>
      </c>
      <c r="E36" s="5">
        <v>35684</v>
      </c>
      <c r="F36" s="5"/>
      <c r="G36" s="5"/>
      <c r="H36" s="6"/>
      <c r="I36" s="6"/>
      <c r="J36" s="6"/>
      <c r="K36" s="6"/>
      <c r="L36" s="6"/>
      <c r="M36" s="6"/>
      <c r="O36" s="122"/>
      <c r="P36" s="122"/>
    </row>
    <row r="37" spans="1:17" s="104" customFormat="1" ht="12.75">
      <c r="A37" s="9" t="s">
        <v>50</v>
      </c>
      <c r="B37" s="9" t="s">
        <v>72</v>
      </c>
      <c r="C37" s="121">
        <v>109520</v>
      </c>
      <c r="D37" s="25">
        <v>35677</v>
      </c>
      <c r="E37" s="5">
        <v>35684</v>
      </c>
      <c r="F37" s="24"/>
      <c r="G37" s="4"/>
      <c r="H37" s="5"/>
      <c r="I37" s="18"/>
      <c r="J37" s="5"/>
      <c r="K37" s="5"/>
      <c r="L37" s="6"/>
      <c r="M37" s="6"/>
      <c r="N37" s="123"/>
      <c r="O37" s="123"/>
      <c r="P37" s="123"/>
      <c r="Q37" s="123"/>
    </row>
    <row r="38" spans="1:15" s="103" customFormat="1" ht="12.75">
      <c r="A38" s="67"/>
      <c r="B38" s="118"/>
      <c r="C38" s="119"/>
      <c r="D38" s="120"/>
      <c r="E38" s="64"/>
      <c r="F38" s="64"/>
      <c r="G38" s="66"/>
      <c r="H38" s="66"/>
      <c r="I38" s="66"/>
      <c r="J38" s="66"/>
      <c r="K38" s="66"/>
      <c r="L38" s="66"/>
      <c r="M38" s="114"/>
      <c r="N38" s="122"/>
      <c r="O38" s="122"/>
    </row>
    <row r="39" spans="1:16" s="104" customFormat="1" ht="12.75">
      <c r="A39" s="9" t="s">
        <v>53</v>
      </c>
      <c r="B39" s="9" t="s">
        <v>12</v>
      </c>
      <c r="C39" s="56">
        <v>110100</v>
      </c>
      <c r="D39" s="5">
        <v>35696</v>
      </c>
      <c r="E39" s="5">
        <v>35703</v>
      </c>
      <c r="F39" s="5">
        <v>35683</v>
      </c>
      <c r="G39" s="5">
        <v>35684</v>
      </c>
      <c r="H39" s="6" t="s">
        <v>52</v>
      </c>
      <c r="I39" s="6" t="s">
        <v>47</v>
      </c>
      <c r="J39" s="6" t="s">
        <v>42</v>
      </c>
      <c r="K39" s="6" t="s">
        <v>52</v>
      </c>
      <c r="L39" s="6"/>
      <c r="M39" s="6" t="s">
        <v>52</v>
      </c>
      <c r="O39" s="122"/>
      <c r="P39" s="122"/>
    </row>
    <row r="40" spans="1:16" s="104" customFormat="1" ht="12.75">
      <c r="A40" s="9" t="s">
        <v>55</v>
      </c>
      <c r="B40" s="1" t="s">
        <v>12</v>
      </c>
      <c r="C40" s="56">
        <v>110500</v>
      </c>
      <c r="D40" s="5">
        <v>35707</v>
      </c>
      <c r="E40" s="5">
        <v>35714</v>
      </c>
      <c r="F40" s="5"/>
      <c r="G40" s="5"/>
      <c r="H40" s="6"/>
      <c r="I40" s="6"/>
      <c r="J40" s="6"/>
      <c r="K40" s="6"/>
      <c r="L40" s="6"/>
      <c r="M40" s="6"/>
      <c r="N40" s="122"/>
      <c r="O40" s="122"/>
      <c r="P40" s="122"/>
    </row>
    <row r="41" spans="1:17" s="104" customFormat="1" ht="12.75">
      <c r="A41" s="9" t="s">
        <v>55</v>
      </c>
      <c r="B41" s="9" t="s">
        <v>72</v>
      </c>
      <c r="C41" s="121">
        <v>110520</v>
      </c>
      <c r="D41" s="25">
        <v>35707</v>
      </c>
      <c r="E41" s="5">
        <v>35714</v>
      </c>
      <c r="F41" s="24"/>
      <c r="G41" s="4"/>
      <c r="H41" s="5"/>
      <c r="I41" s="18"/>
      <c r="J41" s="5"/>
      <c r="K41" s="5"/>
      <c r="L41" s="6"/>
      <c r="M41" s="6"/>
      <c r="N41" s="123"/>
      <c r="O41" s="123"/>
      <c r="P41" s="123"/>
      <c r="Q41" s="123"/>
    </row>
    <row r="42" spans="1:16" s="103" customFormat="1" ht="12.75">
      <c r="A42" s="42"/>
      <c r="B42" s="118"/>
      <c r="C42" s="119"/>
      <c r="D42" s="120"/>
      <c r="E42" s="64"/>
      <c r="F42" s="64"/>
      <c r="G42" s="66"/>
      <c r="H42" s="66"/>
      <c r="I42" s="66"/>
      <c r="J42" s="66"/>
      <c r="K42" s="66"/>
      <c r="L42" s="66"/>
      <c r="M42" s="114"/>
      <c r="N42" s="122"/>
      <c r="O42" s="122"/>
      <c r="P42" s="122"/>
    </row>
    <row r="43" spans="1:16" s="104" customFormat="1" ht="12.75">
      <c r="A43" s="1" t="s">
        <v>59</v>
      </c>
      <c r="B43" s="9" t="s">
        <v>12</v>
      </c>
      <c r="C43" s="56">
        <v>111100</v>
      </c>
      <c r="D43" s="5">
        <v>35726</v>
      </c>
      <c r="E43" s="5">
        <v>35734</v>
      </c>
      <c r="F43" s="5">
        <v>35711</v>
      </c>
      <c r="G43" s="5">
        <v>35712</v>
      </c>
      <c r="H43" s="6" t="s">
        <v>57</v>
      </c>
      <c r="I43" s="6" t="s">
        <v>52</v>
      </c>
      <c r="J43" s="6" t="s">
        <v>47</v>
      </c>
      <c r="K43" s="6" t="s">
        <v>57</v>
      </c>
      <c r="L43" s="6"/>
      <c r="M43" s="6" t="s">
        <v>57</v>
      </c>
      <c r="N43" s="122"/>
      <c r="O43" s="122"/>
      <c r="P43" s="122"/>
    </row>
    <row r="44" spans="1:16" s="104" customFormat="1" ht="12.75">
      <c r="A44" s="9" t="s">
        <v>60</v>
      </c>
      <c r="B44" s="1" t="s">
        <v>12</v>
      </c>
      <c r="C44" s="56">
        <v>111500</v>
      </c>
      <c r="D44" s="5">
        <v>35738</v>
      </c>
      <c r="E44" s="5">
        <v>35745</v>
      </c>
      <c r="F44" s="5"/>
      <c r="G44" s="5"/>
      <c r="H44" s="6"/>
      <c r="I44" s="6"/>
      <c r="J44" s="6"/>
      <c r="K44" s="6"/>
      <c r="L44" s="6"/>
      <c r="M44" s="6"/>
      <c r="O44" s="122"/>
      <c r="P44" s="122"/>
    </row>
    <row r="45" spans="1:17" s="125" customFormat="1" ht="12.75">
      <c r="A45" s="9" t="s">
        <v>60</v>
      </c>
      <c r="B45" s="9" t="s">
        <v>72</v>
      </c>
      <c r="C45" s="121">
        <v>111520</v>
      </c>
      <c r="D45" s="90">
        <v>35738</v>
      </c>
      <c r="E45" s="90">
        <v>35745</v>
      </c>
      <c r="F45" s="24"/>
      <c r="G45" s="4"/>
      <c r="H45" s="5"/>
      <c r="I45" s="5" t="s">
        <v>68</v>
      </c>
      <c r="J45" s="5"/>
      <c r="K45" s="5"/>
      <c r="L45" s="26"/>
      <c r="M45" s="26"/>
      <c r="N45" s="124"/>
      <c r="O45" s="124"/>
      <c r="P45" s="124"/>
      <c r="Q45" s="124"/>
    </row>
    <row r="46" spans="1:16" s="103" customFormat="1" ht="12.75">
      <c r="A46" s="67"/>
      <c r="B46" s="118"/>
      <c r="C46" s="119"/>
      <c r="D46" s="120"/>
      <c r="E46" s="64"/>
      <c r="F46" s="64"/>
      <c r="G46" s="66"/>
      <c r="H46" s="66"/>
      <c r="I46" s="66"/>
      <c r="J46" s="66"/>
      <c r="K46" s="66"/>
      <c r="L46" s="66"/>
      <c r="M46" s="114"/>
      <c r="N46" s="122"/>
      <c r="O46" s="122"/>
      <c r="P46" s="122"/>
    </row>
    <row r="47" spans="1:16" s="104" customFormat="1" ht="12.75">
      <c r="A47" s="19" t="s">
        <v>62</v>
      </c>
      <c r="B47" s="15" t="s">
        <v>12</v>
      </c>
      <c r="C47" s="56">
        <v>111900</v>
      </c>
      <c r="D47" s="162">
        <v>35759</v>
      </c>
      <c r="E47" s="5">
        <v>35763</v>
      </c>
      <c r="F47" s="5">
        <v>35739</v>
      </c>
      <c r="G47" s="5">
        <v>35740</v>
      </c>
      <c r="H47" s="6" t="s">
        <v>8</v>
      </c>
      <c r="I47" s="6" t="s">
        <v>57</v>
      </c>
      <c r="J47" s="6" t="s">
        <v>52</v>
      </c>
      <c r="K47" s="6" t="s">
        <v>8</v>
      </c>
      <c r="L47" s="6"/>
      <c r="M47" s="6" t="s">
        <v>8</v>
      </c>
      <c r="N47" s="122"/>
      <c r="O47" s="122"/>
      <c r="P47" s="122"/>
    </row>
    <row r="48" spans="1:16" s="104" customFormat="1" ht="12.75">
      <c r="A48" s="9" t="s">
        <v>64</v>
      </c>
      <c r="B48" s="83" t="s">
        <v>12</v>
      </c>
      <c r="C48" s="56">
        <v>112500</v>
      </c>
      <c r="D48" s="5">
        <v>35768</v>
      </c>
      <c r="E48" s="5">
        <v>35775</v>
      </c>
      <c r="F48" s="5"/>
      <c r="G48" s="5"/>
      <c r="H48" s="6"/>
      <c r="I48" s="6"/>
      <c r="J48" s="6"/>
      <c r="K48" s="6"/>
      <c r="L48" s="6"/>
      <c r="M48" s="6"/>
      <c r="N48" s="122"/>
      <c r="O48" s="122"/>
      <c r="P48" s="122"/>
    </row>
    <row r="49" spans="1:16" s="104" customFormat="1" ht="12.75">
      <c r="A49" s="19" t="s">
        <v>64</v>
      </c>
      <c r="B49" s="15" t="s">
        <v>72</v>
      </c>
      <c r="C49" s="56">
        <v>112520</v>
      </c>
      <c r="D49" s="5">
        <v>35768</v>
      </c>
      <c r="E49" s="5">
        <v>35775</v>
      </c>
      <c r="F49" s="5"/>
      <c r="G49" s="5"/>
      <c r="H49" s="6"/>
      <c r="I49" s="6"/>
      <c r="J49" s="6"/>
      <c r="K49" s="6"/>
      <c r="L49" s="6"/>
      <c r="M49" s="6"/>
      <c r="N49" s="122"/>
      <c r="O49" s="122"/>
      <c r="P49" s="122"/>
    </row>
    <row r="50" spans="1:16" s="103" customFormat="1" ht="12.75">
      <c r="A50" s="67"/>
      <c r="B50" s="118"/>
      <c r="C50" s="119"/>
      <c r="D50" s="120"/>
      <c r="E50" s="64"/>
      <c r="F50" s="64"/>
      <c r="G50" s="66"/>
      <c r="H50" s="66"/>
      <c r="I50" s="66"/>
      <c r="J50" s="66"/>
      <c r="K50" s="45"/>
      <c r="L50" s="66"/>
      <c r="M50" s="114"/>
      <c r="N50" s="122"/>
      <c r="O50" s="122"/>
      <c r="P50" s="122"/>
    </row>
    <row r="51" spans="1:16" s="104" customFormat="1" ht="12.75">
      <c r="A51" s="19" t="s">
        <v>67</v>
      </c>
      <c r="B51" s="15" t="s">
        <v>12</v>
      </c>
      <c r="C51" s="56">
        <v>201100</v>
      </c>
      <c r="D51" s="162">
        <v>35784</v>
      </c>
      <c r="E51" s="5">
        <v>35796</v>
      </c>
      <c r="F51" s="5">
        <v>35770</v>
      </c>
      <c r="G51" s="5">
        <v>35771</v>
      </c>
      <c r="H51" s="6" t="s">
        <v>7</v>
      </c>
      <c r="I51" s="6" t="s">
        <v>8</v>
      </c>
      <c r="J51" s="6" t="s">
        <v>57</v>
      </c>
      <c r="K51" s="6" t="s">
        <v>7</v>
      </c>
      <c r="L51" s="6"/>
      <c r="M51" s="6" t="s">
        <v>7</v>
      </c>
      <c r="N51" s="122"/>
      <c r="O51" s="122"/>
      <c r="P51" s="122"/>
    </row>
    <row r="52" spans="1:16" ht="12.75">
      <c r="A52" s="9" t="s">
        <v>70</v>
      </c>
      <c r="B52" s="83" t="s">
        <v>12</v>
      </c>
      <c r="C52" s="56">
        <v>201500</v>
      </c>
      <c r="D52" s="162">
        <v>35801</v>
      </c>
      <c r="E52" s="5">
        <v>35805</v>
      </c>
      <c r="F52" s="5"/>
      <c r="G52" s="5"/>
      <c r="H52" s="6"/>
      <c r="I52" s="6"/>
      <c r="J52" s="6"/>
      <c r="K52" s="6"/>
      <c r="L52" s="6"/>
      <c r="M52" s="6"/>
      <c r="N52" s="12"/>
      <c r="O52" s="12"/>
      <c r="P52" s="12"/>
    </row>
    <row r="53" spans="1:16" ht="12.75">
      <c r="A53" s="19" t="s">
        <v>71</v>
      </c>
      <c r="B53" s="15" t="s">
        <v>72</v>
      </c>
      <c r="C53" s="56">
        <v>201520</v>
      </c>
      <c r="D53" s="162">
        <v>35801</v>
      </c>
      <c r="E53" s="5">
        <v>35805</v>
      </c>
      <c r="F53" s="6"/>
      <c r="G53" s="5"/>
      <c r="H53" s="6"/>
      <c r="I53" s="6"/>
      <c r="J53" s="6"/>
      <c r="K53" s="6"/>
      <c r="L53" s="6"/>
      <c r="M53" s="6"/>
      <c r="N53" s="12"/>
      <c r="O53" s="12"/>
      <c r="P53" s="12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mergeCells count="13">
    <mergeCell ref="O1:P1"/>
    <mergeCell ref="C1:C2"/>
    <mergeCell ref="D1:D2"/>
    <mergeCell ref="E1:E2"/>
    <mergeCell ref="F1:G1"/>
    <mergeCell ref="I1:I2"/>
    <mergeCell ref="J1:J2"/>
    <mergeCell ref="L1:M1"/>
    <mergeCell ref="H1:H2"/>
    <mergeCell ref="K1:K2"/>
    <mergeCell ref="A1:A2"/>
    <mergeCell ref="B1:B2"/>
    <mergeCell ref="N1:N2"/>
  </mergeCells>
  <printOptions/>
  <pageMargins left="0.71" right="0.23" top="0.99" bottom="1.1" header="0.34" footer="0.5"/>
  <pageSetup fitToHeight="2" horizontalDpi="300" verticalDpi="300" orientation="landscape" paperSize="5" r:id="rId1"/>
  <headerFooter alignWithMargins="0">
    <oddHeader>&amp;C&amp;"Times New Roman,Bold"University of Wisconsin Processing Center&amp;"Times New Roman,Regular"
750 University Avenue, Room 49;  Madison, Wisconsin  53706
&amp;"Times New Roman,Bold"&amp;14 2001 Unclassified Payroll Schedule</oddHeader>
    <oddFooter>&amp;L&amp;"Times New Roman,Regular"*Mutual Service Life, AD &amp; D, Individual and Family Term Life, Major Medical, and Long Term Care
**Deadline for payroll entry is 7PM of the day prior to the calculation date.
&amp;8
UW1087   Rev 10/01</oddFooter>
  </headerFooter>
  <rowBreaks count="1" manualBreakCount="1">
    <brk id="3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xSplit="12000" topLeftCell="L1" activePane="topLeft" state="split"/>
      <selection pane="topLeft" activeCell="H8" sqref="H8"/>
      <selection pane="topRight" activeCell="L1" sqref="L1"/>
    </sheetView>
  </sheetViews>
  <sheetFormatPr defaultColWidth="9.140625" defaultRowHeight="15" customHeight="1"/>
  <cols>
    <col min="1" max="1" width="10.00390625" style="28" customWidth="1"/>
    <col min="2" max="2" width="13.8515625" style="28" customWidth="1"/>
    <col min="3" max="3" width="8.00390625" style="29" customWidth="1"/>
    <col min="4" max="4" width="1.28515625" style="30" customWidth="1"/>
    <col min="5" max="5" width="8.140625" style="28" customWidth="1"/>
    <col min="6" max="6" width="9.00390625" style="60" customWidth="1"/>
    <col min="7" max="7" width="10.140625" style="31" customWidth="1"/>
    <col min="8" max="8" width="9.28125" style="31" customWidth="1"/>
    <col min="9" max="16384" width="9.140625" style="18" customWidth="1"/>
  </cols>
  <sheetData>
    <row r="1" spans="1:10" s="50" customFormat="1" ht="25.5" customHeight="1">
      <c r="A1" s="163" t="s">
        <v>82</v>
      </c>
      <c r="B1" s="165" t="s">
        <v>90</v>
      </c>
      <c r="C1" s="167" t="s">
        <v>83</v>
      </c>
      <c r="D1" s="168"/>
      <c r="E1" s="169"/>
      <c r="F1" s="198" t="s">
        <v>84</v>
      </c>
      <c r="G1" s="163" t="s">
        <v>98</v>
      </c>
      <c r="H1" s="163" t="s">
        <v>91</v>
      </c>
      <c r="I1" s="47"/>
      <c r="J1" s="47"/>
    </row>
    <row r="2" spans="1:10" s="50" customFormat="1" ht="29.25" customHeight="1">
      <c r="A2" s="164"/>
      <c r="B2" s="166"/>
      <c r="C2" s="170"/>
      <c r="D2" s="171"/>
      <c r="E2" s="172"/>
      <c r="F2" s="199"/>
      <c r="G2" s="164"/>
      <c r="H2" s="187"/>
      <c r="I2" s="47"/>
      <c r="J2" s="47"/>
    </row>
    <row r="3" spans="1:8" s="7" customFormat="1" ht="12.75">
      <c r="A3" s="21" t="s">
        <v>66</v>
      </c>
      <c r="B3" s="33" t="s">
        <v>9</v>
      </c>
      <c r="C3" s="10">
        <v>35408</v>
      </c>
      <c r="D3" s="128" t="s">
        <v>5</v>
      </c>
      <c r="E3" s="15">
        <f>C3+13</f>
        <v>35421</v>
      </c>
      <c r="F3" s="58">
        <v>101200</v>
      </c>
      <c r="G3" s="16">
        <f>E3+5</f>
        <v>35426</v>
      </c>
      <c r="H3" s="16">
        <v>35434</v>
      </c>
    </row>
    <row r="4" spans="1:8" s="7" customFormat="1" ht="12.75">
      <c r="A4" s="71"/>
      <c r="B4" s="80"/>
      <c r="C4" s="81"/>
      <c r="D4" s="132"/>
      <c r="E4" s="72"/>
      <c r="F4" s="93"/>
      <c r="G4" s="82"/>
      <c r="H4" s="82"/>
    </row>
    <row r="5" spans="1:8" s="7" customFormat="1" ht="12.75">
      <c r="A5" s="21" t="s">
        <v>3</v>
      </c>
      <c r="B5" s="33" t="s">
        <v>9</v>
      </c>
      <c r="C5" s="10">
        <v>35422</v>
      </c>
      <c r="D5" s="128" t="s">
        <v>5</v>
      </c>
      <c r="E5" s="15">
        <f>C5+13</f>
        <v>35435</v>
      </c>
      <c r="F5" s="58">
        <v>101600</v>
      </c>
      <c r="G5" s="16">
        <f>E5+5</f>
        <v>35440</v>
      </c>
      <c r="H5" s="16">
        <v>35448</v>
      </c>
    </row>
    <row r="6" spans="1:8" s="7" customFormat="1" ht="12.75">
      <c r="A6" s="21" t="s">
        <v>10</v>
      </c>
      <c r="B6" s="33" t="s">
        <v>9</v>
      </c>
      <c r="C6" s="10">
        <f>E5+1</f>
        <v>35436</v>
      </c>
      <c r="D6" s="128" t="s">
        <v>5</v>
      </c>
      <c r="E6" s="15">
        <f>C6+13</f>
        <v>35449</v>
      </c>
      <c r="F6" s="58">
        <v>102200</v>
      </c>
      <c r="G6" s="16">
        <f>E6+5</f>
        <v>35454</v>
      </c>
      <c r="H6" s="16">
        <f>H3+14</f>
        <v>35448</v>
      </c>
    </row>
    <row r="7" spans="1:8" s="102" customFormat="1" ht="12.75">
      <c r="A7" s="71"/>
      <c r="B7" s="80"/>
      <c r="C7" s="81"/>
      <c r="D7" s="132"/>
      <c r="E7" s="72"/>
      <c r="F7" s="93"/>
      <c r="G7" s="82"/>
      <c r="H7" s="82"/>
    </row>
    <row r="8" spans="1:8" s="103" customFormat="1" ht="12.75">
      <c r="A8" s="84" t="s">
        <v>15</v>
      </c>
      <c r="B8" s="75" t="s">
        <v>9</v>
      </c>
      <c r="C8" s="85">
        <f>E6+1</f>
        <v>35450</v>
      </c>
      <c r="D8" s="46" t="s">
        <v>5</v>
      </c>
      <c r="E8" s="75">
        <f>C8+13</f>
        <v>35463</v>
      </c>
      <c r="F8" s="94">
        <v>102600</v>
      </c>
      <c r="G8" s="86">
        <f>E8+5</f>
        <v>35468</v>
      </c>
      <c r="H8" s="86">
        <f>H6+14</f>
        <v>35462</v>
      </c>
    </row>
    <row r="9" spans="1:8" s="104" customFormat="1" ht="12.75">
      <c r="A9" s="19" t="s">
        <v>19</v>
      </c>
      <c r="B9" s="15" t="s">
        <v>9</v>
      </c>
      <c r="C9" s="10">
        <f>E8+1</f>
        <v>35464</v>
      </c>
      <c r="D9" s="128" t="s">
        <v>5</v>
      </c>
      <c r="E9" s="15">
        <f>C9+13</f>
        <v>35477</v>
      </c>
      <c r="F9" s="58">
        <v>103200</v>
      </c>
      <c r="G9" s="16">
        <f>E9+5</f>
        <v>35482</v>
      </c>
      <c r="H9" s="16">
        <f>H8+14</f>
        <v>35476</v>
      </c>
    </row>
    <row r="10" spans="1:8" s="104" customFormat="1" ht="12.75">
      <c r="A10" s="73"/>
      <c r="B10" s="72"/>
      <c r="C10" s="81"/>
      <c r="D10" s="132"/>
      <c r="E10" s="72"/>
      <c r="F10" s="93"/>
      <c r="G10" s="82"/>
      <c r="H10" s="82"/>
    </row>
    <row r="11" spans="1:8" s="104" customFormat="1" ht="12.75">
      <c r="A11" s="19" t="s">
        <v>21</v>
      </c>
      <c r="B11" s="15" t="s">
        <v>9</v>
      </c>
      <c r="C11" s="10">
        <f>E9+1</f>
        <v>35478</v>
      </c>
      <c r="D11" s="128" t="s">
        <v>5</v>
      </c>
      <c r="E11" s="15">
        <f>C11+13</f>
        <v>35491</v>
      </c>
      <c r="F11" s="58">
        <v>103600</v>
      </c>
      <c r="G11" s="16">
        <f>E11+5</f>
        <v>35496</v>
      </c>
      <c r="H11" s="16">
        <f>H9+14</f>
        <v>35490</v>
      </c>
    </row>
    <row r="12" spans="1:8" s="103" customFormat="1" ht="12.75">
      <c r="A12" s="84" t="s">
        <v>24</v>
      </c>
      <c r="B12" s="75" t="s">
        <v>9</v>
      </c>
      <c r="C12" s="85">
        <f>E11+1</f>
        <v>35492</v>
      </c>
      <c r="D12" s="46" t="s">
        <v>5</v>
      </c>
      <c r="E12" s="75">
        <f>C12+13</f>
        <v>35505</v>
      </c>
      <c r="F12" s="94">
        <v>103800</v>
      </c>
      <c r="G12" s="86">
        <f>E12+5</f>
        <v>35510</v>
      </c>
      <c r="H12" s="86">
        <f>H11+14</f>
        <v>35504</v>
      </c>
    </row>
    <row r="13" spans="1:8" s="104" customFormat="1" ht="12.75">
      <c r="A13" s="9" t="s">
        <v>79</v>
      </c>
      <c r="B13" s="9" t="s">
        <v>9</v>
      </c>
      <c r="C13" s="10">
        <f>E12+1</f>
        <v>35506</v>
      </c>
      <c r="D13" s="128" t="s">
        <v>5</v>
      </c>
      <c r="E13" s="15">
        <f>C13+13</f>
        <v>35519</v>
      </c>
      <c r="F13" s="56">
        <v>104600</v>
      </c>
      <c r="G13" s="16">
        <f>E13+5</f>
        <v>35524</v>
      </c>
      <c r="H13" s="16">
        <f>H12+14</f>
        <v>35518</v>
      </c>
    </row>
    <row r="14" spans="1:8" s="104" customFormat="1" ht="12.75">
      <c r="A14" s="67"/>
      <c r="B14" s="67"/>
      <c r="C14" s="81"/>
      <c r="D14" s="132"/>
      <c r="E14" s="72"/>
      <c r="F14" s="92"/>
      <c r="G14" s="82"/>
      <c r="H14" s="82"/>
    </row>
    <row r="15" spans="1:8" s="104" customFormat="1" ht="12.75">
      <c r="A15" s="1" t="s">
        <v>26</v>
      </c>
      <c r="B15" s="9" t="s">
        <v>9</v>
      </c>
      <c r="C15" s="10">
        <f>E13+1</f>
        <v>35520</v>
      </c>
      <c r="D15" s="128" t="s">
        <v>5</v>
      </c>
      <c r="E15" s="15">
        <f>C15+13</f>
        <v>35533</v>
      </c>
      <c r="F15" s="56">
        <v>104800</v>
      </c>
      <c r="G15" s="16">
        <f>E15+5</f>
        <v>35538</v>
      </c>
      <c r="H15" s="16">
        <f>H13+14</f>
        <v>35532</v>
      </c>
    </row>
    <row r="16" spans="1:8" s="103" customFormat="1" ht="12.75">
      <c r="A16" s="87" t="s">
        <v>28</v>
      </c>
      <c r="B16" s="87" t="s">
        <v>9</v>
      </c>
      <c r="C16" s="85">
        <f>E15+1</f>
        <v>35534</v>
      </c>
      <c r="D16" s="46" t="s">
        <v>5</v>
      </c>
      <c r="E16" s="75">
        <f>C16+13</f>
        <v>35547</v>
      </c>
      <c r="F16" s="96">
        <v>105300</v>
      </c>
      <c r="G16" s="86">
        <f>E16+5</f>
        <v>35552</v>
      </c>
      <c r="H16" s="86">
        <f>H15+14</f>
        <v>35546</v>
      </c>
    </row>
    <row r="17" spans="1:8" s="104" customFormat="1" ht="12.75">
      <c r="A17" s="67"/>
      <c r="B17" s="67"/>
      <c r="C17" s="81"/>
      <c r="D17" s="132"/>
      <c r="E17" s="72"/>
      <c r="F17" s="92"/>
      <c r="G17" s="82"/>
      <c r="H17" s="82"/>
    </row>
    <row r="18" spans="1:8" s="104" customFormat="1" ht="12.75">
      <c r="A18" s="9" t="s">
        <v>31</v>
      </c>
      <c r="B18" s="1" t="s">
        <v>9</v>
      </c>
      <c r="C18" s="10">
        <f>E16+1</f>
        <v>35548</v>
      </c>
      <c r="D18" s="128" t="s">
        <v>5</v>
      </c>
      <c r="E18" s="15">
        <f>C18+13</f>
        <v>35561</v>
      </c>
      <c r="F18" s="56">
        <v>105700</v>
      </c>
      <c r="G18" s="16">
        <f>E18+5</f>
        <v>35566</v>
      </c>
      <c r="H18" s="16">
        <f>H16+14</f>
        <v>35560</v>
      </c>
    </row>
    <row r="19" spans="1:8" s="104" customFormat="1" ht="12.75">
      <c r="A19" s="9" t="s">
        <v>33</v>
      </c>
      <c r="B19" s="9" t="s">
        <v>9</v>
      </c>
      <c r="C19" s="10">
        <f>E18+1</f>
        <v>35562</v>
      </c>
      <c r="D19" s="128" t="s">
        <v>5</v>
      </c>
      <c r="E19" s="15">
        <f>C19+13</f>
        <v>35575</v>
      </c>
      <c r="F19" s="56">
        <v>106200</v>
      </c>
      <c r="G19" s="16">
        <f>E19+5</f>
        <v>35580</v>
      </c>
      <c r="H19" s="16">
        <f>H18+14</f>
        <v>35574</v>
      </c>
    </row>
    <row r="20" spans="1:8" s="104" customFormat="1" ht="12.75">
      <c r="A20" s="67"/>
      <c r="B20" s="67"/>
      <c r="C20" s="81"/>
      <c r="D20" s="132"/>
      <c r="E20" s="72"/>
      <c r="F20" s="92"/>
      <c r="G20" s="82"/>
      <c r="H20" s="82"/>
    </row>
    <row r="21" spans="1:8" s="104" customFormat="1" ht="12.75">
      <c r="A21" s="1" t="s">
        <v>36</v>
      </c>
      <c r="B21" s="9" t="s">
        <v>9</v>
      </c>
      <c r="C21" s="10">
        <f>E19+1</f>
        <v>35576</v>
      </c>
      <c r="D21" s="128" t="s">
        <v>5</v>
      </c>
      <c r="E21" s="15">
        <f>C21+13</f>
        <v>35589</v>
      </c>
      <c r="F21" s="56">
        <v>106700</v>
      </c>
      <c r="G21" s="16">
        <f>E21+5</f>
        <v>35594</v>
      </c>
      <c r="H21" s="16">
        <f>H19+14</f>
        <v>35588</v>
      </c>
    </row>
    <row r="22" spans="1:8" s="103" customFormat="1" ht="12.75">
      <c r="A22" s="87" t="s">
        <v>39</v>
      </c>
      <c r="B22" s="87" t="s">
        <v>9</v>
      </c>
      <c r="C22" s="85">
        <f>E21+1</f>
        <v>35590</v>
      </c>
      <c r="D22" s="46" t="s">
        <v>5</v>
      </c>
      <c r="E22" s="75">
        <f>C22+13</f>
        <v>35603</v>
      </c>
      <c r="F22" s="96">
        <v>107200</v>
      </c>
      <c r="G22" s="86">
        <f>E22+5</f>
        <v>35608</v>
      </c>
      <c r="H22" s="86">
        <f>H21+14</f>
        <v>35602</v>
      </c>
    </row>
    <row r="23" spans="1:8" s="104" customFormat="1" ht="12.75">
      <c r="A23" s="67"/>
      <c r="B23" s="67"/>
      <c r="C23" s="81"/>
      <c r="D23" s="132"/>
      <c r="E23" s="72"/>
      <c r="F23" s="92"/>
      <c r="G23" s="82"/>
      <c r="H23" s="82"/>
    </row>
    <row r="24" spans="1:8" s="104" customFormat="1" ht="12.75">
      <c r="A24" s="9" t="s">
        <v>41</v>
      </c>
      <c r="B24" s="9" t="s">
        <v>9</v>
      </c>
      <c r="C24" s="10">
        <f>E22+1</f>
        <v>35604</v>
      </c>
      <c r="D24" s="128" t="s">
        <v>5</v>
      </c>
      <c r="E24" s="15">
        <f>C24+13</f>
        <v>35617</v>
      </c>
      <c r="F24" s="56">
        <v>107600</v>
      </c>
      <c r="G24" s="16">
        <f>+E24+5</f>
        <v>35622</v>
      </c>
      <c r="H24" s="16">
        <f>H22+14</f>
        <v>35616</v>
      </c>
    </row>
    <row r="25" spans="1:8" s="104" customFormat="1" ht="12.75">
      <c r="A25" s="9" t="s">
        <v>43</v>
      </c>
      <c r="B25" s="9" t="s">
        <v>9</v>
      </c>
      <c r="C25" s="10">
        <f>E24+1</f>
        <v>35618</v>
      </c>
      <c r="D25" s="128" t="s">
        <v>5</v>
      </c>
      <c r="E25" s="15">
        <f>C25+13</f>
        <v>35631</v>
      </c>
      <c r="F25" s="56">
        <v>108200</v>
      </c>
      <c r="G25" s="16">
        <f>E25+5</f>
        <v>35636</v>
      </c>
      <c r="H25" s="16">
        <f>H24+14</f>
        <v>35630</v>
      </c>
    </row>
    <row r="26" spans="1:8" s="104" customFormat="1" ht="12.75">
      <c r="A26" s="67"/>
      <c r="B26" s="67"/>
      <c r="C26" s="81"/>
      <c r="D26" s="132"/>
      <c r="E26" s="72"/>
      <c r="F26" s="92"/>
      <c r="G26" s="82"/>
      <c r="H26" s="82"/>
    </row>
    <row r="27" spans="1:8" s="103" customFormat="1" ht="12.75">
      <c r="A27" s="87" t="s">
        <v>46</v>
      </c>
      <c r="B27" s="87" t="s">
        <v>9</v>
      </c>
      <c r="C27" s="85">
        <f>E25+1</f>
        <v>35632</v>
      </c>
      <c r="D27" s="46" t="s">
        <v>5</v>
      </c>
      <c r="E27" s="75">
        <f>C27+13</f>
        <v>35645</v>
      </c>
      <c r="F27" s="96">
        <v>108600</v>
      </c>
      <c r="G27" s="86">
        <f>E27+5</f>
        <v>35650</v>
      </c>
      <c r="H27" s="86">
        <f>H25+14</f>
        <v>35644</v>
      </c>
    </row>
    <row r="28" spans="1:8" s="104" customFormat="1" ht="12.75">
      <c r="A28" s="87" t="s">
        <v>48</v>
      </c>
      <c r="B28" s="87" t="s">
        <v>9</v>
      </c>
      <c r="C28" s="85">
        <f>E27+1</f>
        <v>35646</v>
      </c>
      <c r="D28" s="131" t="s">
        <v>5</v>
      </c>
      <c r="E28" s="75">
        <f>C28+13</f>
        <v>35659</v>
      </c>
      <c r="F28" s="96">
        <v>108800</v>
      </c>
      <c r="G28" s="86">
        <f>E28+5</f>
        <v>35664</v>
      </c>
      <c r="H28" s="86">
        <f>H27+14</f>
        <v>35658</v>
      </c>
    </row>
    <row r="29" spans="1:12" s="104" customFormat="1" ht="12.75">
      <c r="A29" s="67"/>
      <c r="B29" s="67"/>
      <c r="C29" s="81"/>
      <c r="D29" s="132"/>
      <c r="E29" s="72"/>
      <c r="F29" s="92"/>
      <c r="G29" s="82"/>
      <c r="H29" s="82"/>
      <c r="L29" s="126"/>
    </row>
    <row r="30" spans="1:8" s="104" customFormat="1" ht="12.75">
      <c r="A30" s="1" t="s">
        <v>76</v>
      </c>
      <c r="B30" s="9" t="s">
        <v>9</v>
      </c>
      <c r="C30" s="10">
        <f>E28+1</f>
        <v>35660</v>
      </c>
      <c r="D30" s="128" t="s">
        <v>5</v>
      </c>
      <c r="E30" s="15">
        <f>C30+13</f>
        <v>35673</v>
      </c>
      <c r="F30" s="56">
        <v>109600</v>
      </c>
      <c r="G30" s="16">
        <f>E30+5</f>
        <v>35678</v>
      </c>
      <c r="H30" s="16">
        <f>H28+14</f>
        <v>35672</v>
      </c>
    </row>
    <row r="31" spans="1:8" s="103" customFormat="1" ht="12.75">
      <c r="A31" s="88" t="s">
        <v>77</v>
      </c>
      <c r="B31" s="87" t="s">
        <v>9</v>
      </c>
      <c r="C31" s="85">
        <f>E30+1</f>
        <v>35674</v>
      </c>
      <c r="D31" s="46" t="s">
        <v>5</v>
      </c>
      <c r="E31" s="75">
        <f>C31+13</f>
        <v>35687</v>
      </c>
      <c r="F31" s="96">
        <v>109800</v>
      </c>
      <c r="G31" s="86">
        <f>E31+5</f>
        <v>35692</v>
      </c>
      <c r="H31" s="86">
        <f>H30+14</f>
        <v>35686</v>
      </c>
    </row>
    <row r="32" spans="1:8" s="104" customFormat="1" ht="12.75">
      <c r="A32" s="9" t="s">
        <v>80</v>
      </c>
      <c r="B32" s="9" t="s">
        <v>9</v>
      </c>
      <c r="C32" s="10">
        <f>E31+1</f>
        <v>35688</v>
      </c>
      <c r="D32" s="128" t="s">
        <v>5</v>
      </c>
      <c r="E32" s="15">
        <f>C32+13</f>
        <v>35701</v>
      </c>
      <c r="F32" s="56">
        <v>110400</v>
      </c>
      <c r="G32" s="16">
        <f>E32+5</f>
        <v>35706</v>
      </c>
      <c r="H32" s="16">
        <f>H31+14</f>
        <v>35700</v>
      </c>
    </row>
    <row r="33" spans="1:8" s="104" customFormat="1" ht="12.75">
      <c r="A33" s="67"/>
      <c r="B33" s="67"/>
      <c r="C33" s="81"/>
      <c r="D33" s="132"/>
      <c r="E33" s="72"/>
      <c r="F33" s="92"/>
      <c r="G33" s="82"/>
      <c r="H33" s="82"/>
    </row>
    <row r="34" spans="1:8" s="104" customFormat="1" ht="12.75">
      <c r="A34" s="9" t="s">
        <v>56</v>
      </c>
      <c r="B34" s="9" t="s">
        <v>9</v>
      </c>
      <c r="C34" s="10">
        <f>E32+1</f>
        <v>35702</v>
      </c>
      <c r="D34" s="128" t="s">
        <v>5</v>
      </c>
      <c r="E34" s="15">
        <f>C34+13</f>
        <v>35715</v>
      </c>
      <c r="F34" s="56">
        <v>110800</v>
      </c>
      <c r="G34" s="16">
        <f>E34+5</f>
        <v>35720</v>
      </c>
      <c r="H34" s="16">
        <f>H32+14</f>
        <v>35714</v>
      </c>
    </row>
    <row r="35" spans="1:8" s="103" customFormat="1" ht="12.75">
      <c r="A35" s="87" t="s">
        <v>58</v>
      </c>
      <c r="B35" s="87" t="s">
        <v>9</v>
      </c>
      <c r="C35" s="85">
        <f>E34+1</f>
        <v>35716</v>
      </c>
      <c r="D35" s="46" t="s">
        <v>5</v>
      </c>
      <c r="E35" s="75">
        <f>C35+13</f>
        <v>35729</v>
      </c>
      <c r="F35" s="96">
        <v>111300</v>
      </c>
      <c r="G35" s="86">
        <f>E35+5</f>
        <v>35734</v>
      </c>
      <c r="H35" s="86">
        <f>H34+14</f>
        <v>35728</v>
      </c>
    </row>
    <row r="36" spans="1:8" s="104" customFormat="1" ht="12.75">
      <c r="A36" s="67"/>
      <c r="B36" s="67"/>
      <c r="C36" s="81"/>
      <c r="D36" s="132"/>
      <c r="E36" s="72"/>
      <c r="F36" s="92"/>
      <c r="G36" s="82"/>
      <c r="H36" s="82"/>
    </row>
    <row r="37" spans="1:8" s="104" customFormat="1" ht="12.75">
      <c r="A37" s="9" t="s">
        <v>61</v>
      </c>
      <c r="B37" s="9" t="s">
        <v>9</v>
      </c>
      <c r="C37" s="10">
        <f>E35+1</f>
        <v>35730</v>
      </c>
      <c r="D37" s="128" t="s">
        <v>5</v>
      </c>
      <c r="E37" s="15">
        <f>C37+13</f>
        <v>35743</v>
      </c>
      <c r="F37" s="56">
        <v>111700</v>
      </c>
      <c r="G37" s="16">
        <f>E37+5</f>
        <v>35748</v>
      </c>
      <c r="H37" s="16">
        <f>H35+14</f>
        <v>35742</v>
      </c>
    </row>
    <row r="38" spans="1:8" s="104" customFormat="1" ht="12.75">
      <c r="A38" s="9" t="s">
        <v>63</v>
      </c>
      <c r="B38" s="9" t="s">
        <v>9</v>
      </c>
      <c r="C38" s="10">
        <f>E37+1</f>
        <v>35744</v>
      </c>
      <c r="D38" s="128" t="s">
        <v>5</v>
      </c>
      <c r="E38" s="15">
        <f>C38+13</f>
        <v>35757</v>
      </c>
      <c r="F38" s="56">
        <v>112200</v>
      </c>
      <c r="G38" s="16">
        <f>E38+5</f>
        <v>35762</v>
      </c>
      <c r="H38" s="16">
        <f>H37+14</f>
        <v>35756</v>
      </c>
    </row>
    <row r="39" spans="1:8" s="104" customFormat="1" ht="12.75">
      <c r="A39" s="67"/>
      <c r="B39" s="67"/>
      <c r="C39" s="81"/>
      <c r="D39" s="132"/>
      <c r="E39" s="72"/>
      <c r="F39" s="92"/>
      <c r="G39" s="82"/>
      <c r="H39" s="82"/>
    </row>
    <row r="40" spans="1:8" s="103" customFormat="1" ht="12.75">
      <c r="A40" s="87" t="s">
        <v>65</v>
      </c>
      <c r="B40" s="87" t="s">
        <v>9</v>
      </c>
      <c r="C40" s="85">
        <f>E38+1</f>
        <v>35758</v>
      </c>
      <c r="D40" s="46" t="s">
        <v>5</v>
      </c>
      <c r="E40" s="75">
        <f>C40+13</f>
        <v>35771</v>
      </c>
      <c r="F40" s="96">
        <v>112700</v>
      </c>
      <c r="G40" s="86">
        <f>E40+5</f>
        <v>35776</v>
      </c>
      <c r="H40" s="86">
        <f>H38+14</f>
        <v>35770</v>
      </c>
    </row>
    <row r="41" spans="1:8" s="104" customFormat="1" ht="12.75">
      <c r="A41" s="9" t="s">
        <v>69</v>
      </c>
      <c r="B41" s="9" t="s">
        <v>9</v>
      </c>
      <c r="C41" s="10">
        <f>E40+1</f>
        <v>35772</v>
      </c>
      <c r="D41" s="128" t="s">
        <v>5</v>
      </c>
      <c r="E41" s="15">
        <f>C41+13</f>
        <v>35785</v>
      </c>
      <c r="F41" s="56">
        <v>201200</v>
      </c>
      <c r="G41" s="16">
        <f>E41+5</f>
        <v>35790</v>
      </c>
      <c r="H41" s="16">
        <f>H40+14</f>
        <v>35784</v>
      </c>
    </row>
    <row r="42" spans="1:8" s="103" customFormat="1" ht="12.75">
      <c r="A42" s="42"/>
      <c r="B42" s="39"/>
      <c r="C42" s="38"/>
      <c r="D42" s="40"/>
      <c r="E42" s="43"/>
      <c r="F42" s="41"/>
      <c r="G42" s="44"/>
      <c r="H42" s="44"/>
    </row>
    <row r="43" spans="1:8" s="104" customFormat="1" ht="12.75">
      <c r="A43" s="1"/>
      <c r="B43" s="9"/>
      <c r="C43" s="23"/>
      <c r="D43" s="8"/>
      <c r="E43" s="24"/>
      <c r="F43" s="56"/>
      <c r="G43" s="5"/>
      <c r="H43" s="5"/>
    </row>
    <row r="44" spans="1:10" s="125" customFormat="1" ht="12.75">
      <c r="A44" s="9"/>
      <c r="B44" s="9"/>
      <c r="C44" s="23"/>
      <c r="D44" s="8"/>
      <c r="E44" s="24"/>
      <c r="F44" s="56"/>
      <c r="G44" s="5"/>
      <c r="H44" s="5"/>
      <c r="I44" s="104"/>
      <c r="J44" s="104"/>
    </row>
    <row r="45" spans="1:8" s="103" customFormat="1" ht="12.75">
      <c r="A45" s="42"/>
      <c r="B45" s="39"/>
      <c r="C45" s="38"/>
      <c r="D45" s="40"/>
      <c r="E45" s="43"/>
      <c r="F45" s="41"/>
      <c r="G45" s="44"/>
      <c r="H45" s="44"/>
    </row>
    <row r="46" spans="1:8" s="104" customFormat="1" ht="12.75">
      <c r="A46" s="9"/>
      <c r="B46" s="9"/>
      <c r="C46" s="23"/>
      <c r="D46" s="8"/>
      <c r="E46" s="24"/>
      <c r="F46" s="56"/>
      <c r="G46" s="5"/>
      <c r="H46" s="5"/>
    </row>
    <row r="47" spans="1:8" s="104" customFormat="1" ht="12.75">
      <c r="A47" s="19"/>
      <c r="B47" s="15"/>
      <c r="C47" s="10"/>
      <c r="D47" s="17"/>
      <c r="E47" s="15"/>
      <c r="F47" s="56"/>
      <c r="G47" s="5"/>
      <c r="H47" s="5"/>
    </row>
    <row r="48" spans="1:8" s="103" customFormat="1" ht="12.75">
      <c r="A48" s="42"/>
      <c r="B48" s="39"/>
      <c r="C48" s="38"/>
      <c r="D48" s="40"/>
      <c r="E48" s="43"/>
      <c r="F48" s="41"/>
      <c r="G48" s="44"/>
      <c r="H48" s="44"/>
    </row>
    <row r="49" spans="1:8" s="104" customFormat="1" ht="12.75">
      <c r="A49" s="19"/>
      <c r="B49" s="15"/>
      <c r="C49" s="10"/>
      <c r="D49" s="17"/>
      <c r="E49" s="15"/>
      <c r="F49" s="56"/>
      <c r="G49" s="5"/>
      <c r="H49" s="5"/>
    </row>
    <row r="50" spans="1:8" s="104" customFormat="1" ht="12.75">
      <c r="A50" s="19"/>
      <c r="B50" s="15"/>
      <c r="C50" s="10"/>
      <c r="D50" s="17"/>
      <c r="E50" s="15"/>
      <c r="F50" s="56"/>
      <c r="G50" s="5"/>
      <c r="H50" s="5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mergeCells count="6">
    <mergeCell ref="F1:F2"/>
    <mergeCell ref="G1:G2"/>
    <mergeCell ref="H1:H2"/>
    <mergeCell ref="A1:A2"/>
    <mergeCell ref="B1:B2"/>
    <mergeCell ref="C1:E2"/>
  </mergeCells>
  <printOptions/>
  <pageMargins left="1.01" right="0.72" top="1" bottom="1.17" header="0.41" footer="0.65"/>
  <pageSetup fitToHeight="2" horizontalDpi="300" verticalDpi="300" orientation="portrait" r:id="rId1"/>
  <headerFooter alignWithMargins="0">
    <oddHeader>&amp;C&amp;"Helv,Bold"University of Wisconsin Processing Center
&amp;"Helv,Regular"750 University Ave., Rm 49, Madison, WI 53706
&amp;"Helv,Bold"&amp;12 2001 Student Help Payroll Schedule</oddHeader>
    <oddFooter>&amp;L&amp;"Times New Roman,Regular"&amp;8**Deadline for payroll entry is 7PM of the day prior to the calculation date.
UW1087  Rev 04/00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Morgan</dc:creator>
  <cp:keywords/>
  <dc:description/>
  <cp:lastModifiedBy>UW- Madison</cp:lastModifiedBy>
  <cp:lastPrinted>2001-01-08T15:28:58Z</cp:lastPrinted>
  <dcterms:created xsi:type="dcterms:W3CDTF">1998-03-03T14:29:05Z</dcterms:created>
  <dcterms:modified xsi:type="dcterms:W3CDTF">2001-10-17T13:53:11Z</dcterms:modified>
  <cp:category/>
  <cp:version/>
  <cp:contentType/>
  <cp:contentStatus/>
</cp:coreProperties>
</file>